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7180" yWindow="0" windowWidth="19240" windowHeight="14920" tabRatio="500" activeTab="2"/>
  </bookViews>
  <sheets>
    <sheet name="SRI" sheetId="3" r:id="rId1"/>
    <sheet name="Organic Couch Potato" sheetId="1" r:id="rId2"/>
    <sheet name="Fossil Fuel Free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E10" i="3"/>
  <c r="D10" i="3"/>
  <c r="F21" i="3"/>
  <c r="E21" i="3"/>
  <c r="D21" i="3"/>
  <c r="F26" i="2"/>
  <c r="E26" i="2"/>
  <c r="D26" i="2"/>
  <c r="F16" i="2"/>
  <c r="E16" i="2"/>
  <c r="D16" i="2"/>
  <c r="F22" i="1"/>
  <c r="E22" i="1"/>
  <c r="D22" i="1"/>
  <c r="F11" i="1"/>
  <c r="E11" i="1"/>
  <c r="D11" i="1"/>
</calcChain>
</file>

<file path=xl/sharedStrings.xml><?xml version="1.0" encoding="utf-8"?>
<sst xmlns="http://schemas.openxmlformats.org/spreadsheetml/2006/main" count="120" uniqueCount="58">
  <si>
    <t>Asset Class</t>
  </si>
  <si>
    <t>Allocation</t>
  </si>
  <si>
    <t>ETF</t>
  </si>
  <si>
    <t>1-Year</t>
  </si>
  <si>
    <t>3-Year</t>
  </si>
  <si>
    <t>5-Year</t>
  </si>
  <si>
    <t>Canadian Equity</t>
  </si>
  <si>
    <t>XEN</t>
  </si>
  <si>
    <t>US Equity</t>
  </si>
  <si>
    <t>KLD</t>
  </si>
  <si>
    <t>Green Equity</t>
  </si>
  <si>
    <t>PZD</t>
  </si>
  <si>
    <t>Global Equity</t>
  </si>
  <si>
    <t>EAPS</t>
  </si>
  <si>
    <t>**Index Returns, 5-year is not ESG</t>
  </si>
  <si>
    <t>Canadian Gov't Bonds</t>
  </si>
  <si>
    <t>XGB</t>
  </si>
  <si>
    <t>Impact Bonds</t>
  </si>
  <si>
    <t>SolarShare</t>
  </si>
  <si>
    <t>**assumed historical return</t>
  </si>
  <si>
    <t>Normal Portfolio Performance - Dec 31, 2013</t>
  </si>
  <si>
    <t>XIU</t>
  </si>
  <si>
    <t>XSP</t>
  </si>
  <si>
    <t>XIN</t>
  </si>
  <si>
    <t>Canadian Bonds</t>
  </si>
  <si>
    <t>XBB</t>
  </si>
  <si>
    <t>Real Estate</t>
  </si>
  <si>
    <t>Healthcare</t>
  </si>
  <si>
    <t>Industrials</t>
  </si>
  <si>
    <t>Water</t>
  </si>
  <si>
    <t>Consumer Discretionary</t>
  </si>
  <si>
    <t>Consumer Staples</t>
  </si>
  <si>
    <t>Technology</t>
  </si>
  <si>
    <t>Cleantech</t>
  </si>
  <si>
    <t>Financials</t>
  </si>
  <si>
    <t>Telecommunications</t>
  </si>
  <si>
    <t>XHC</t>
  </si>
  <si>
    <t>XGI</t>
  </si>
  <si>
    <t>CWW</t>
  </si>
  <si>
    <t>XCD</t>
  </si>
  <si>
    <t>KXI</t>
  </si>
  <si>
    <t>XLK</t>
  </si>
  <si>
    <t>IXG</t>
  </si>
  <si>
    <t>IXP</t>
  </si>
  <si>
    <t>Community Green Bonds</t>
  </si>
  <si>
    <t>ZooShare</t>
  </si>
  <si>
    <t>** Using EXI as proxy</t>
  </si>
  <si>
    <t>** Using RXI as proxy</t>
  </si>
  <si>
    <t>TOTAL</t>
  </si>
  <si>
    <t>** Assumed historical return</t>
  </si>
  <si>
    <t>Organic Couch Potato Performance - Dec 31, 2013</t>
  </si>
  <si>
    <t>Fossil Fuel Free Performance - Dec 31, 2013</t>
  </si>
  <si>
    <t>Oikocredit</t>
  </si>
  <si>
    <t>Socially Responsible Performance - Dec 31, 2013</t>
  </si>
  <si>
    <t>**Index Returns, 3-, 5-year returns are not ESG</t>
  </si>
  <si>
    <t>PH&amp;N</t>
  </si>
  <si>
    <t>** as of Nov. 30 2013</t>
  </si>
  <si>
    <t>CGR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</si>
</sst>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9" fontId="0" fillId="0" borderId="0" xfId="1" applyFont="1"/>
    <xf numFmtId="0" fontId="6" fillId="0" borderId="0" xfId="0" applyFont="1"/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5" sqref="D15:F18"/>
    </sheetView>
  </sheetViews>
  <sheetFormatPr baseColWidth="10" defaultRowHeight="15" x14ac:dyDescent="0"/>
  <cols>
    <col min="1" max="1" width="19.1640625" customWidth="1"/>
    <col min="4" max="4" width="19.33203125" customWidth="1"/>
  </cols>
  <sheetData>
    <row r="1" spans="1:8" ht="18">
      <c r="A1" s="1" t="s">
        <v>53</v>
      </c>
    </row>
    <row r="2" spans="1:8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>
      <c r="A3" t="s">
        <v>6</v>
      </c>
      <c r="B3" s="4">
        <v>0.2</v>
      </c>
      <c r="C3" s="7" t="s">
        <v>7</v>
      </c>
      <c r="D3">
        <v>14.2</v>
      </c>
      <c r="E3">
        <v>5.5</v>
      </c>
      <c r="F3">
        <v>12.56</v>
      </c>
    </row>
    <row r="4" spans="1:8">
      <c r="A4" t="s">
        <v>8</v>
      </c>
      <c r="B4" s="4">
        <v>0.2</v>
      </c>
      <c r="C4" s="7" t="s">
        <v>9</v>
      </c>
      <c r="D4">
        <v>26.21</v>
      </c>
      <c r="E4">
        <v>12.8</v>
      </c>
      <c r="F4">
        <v>15.86</v>
      </c>
    </row>
    <row r="5" spans="1:8">
      <c r="A5" t="s">
        <v>12</v>
      </c>
      <c r="B5" s="4">
        <v>0.2</v>
      </c>
      <c r="C5" s="7" t="s">
        <v>13</v>
      </c>
      <c r="D5">
        <v>22.2</v>
      </c>
      <c r="E5">
        <v>7.81</v>
      </c>
      <c r="F5">
        <v>11.73</v>
      </c>
      <c r="H5" t="s">
        <v>54</v>
      </c>
    </row>
    <row r="6" spans="1:8">
      <c r="A6" t="s">
        <v>24</v>
      </c>
      <c r="B6" s="4">
        <v>0.3</v>
      </c>
      <c r="C6" s="7" t="s">
        <v>55</v>
      </c>
      <c r="D6" s="5">
        <v>-1.4</v>
      </c>
      <c r="E6" s="5">
        <v>3</v>
      </c>
      <c r="F6" s="5">
        <v>5</v>
      </c>
      <c r="H6" t="s">
        <v>56</v>
      </c>
    </row>
    <row r="7" spans="1:8">
      <c r="A7" t="s">
        <v>17</v>
      </c>
      <c r="B7" s="4">
        <v>0.1</v>
      </c>
      <c r="C7" s="7" t="s">
        <v>52</v>
      </c>
      <c r="D7">
        <v>1.75</v>
      </c>
      <c r="E7">
        <v>1.75</v>
      </c>
      <c r="F7">
        <v>1.75</v>
      </c>
    </row>
    <row r="10" spans="1:8">
      <c r="D10" s="5">
        <f>D3*$B$3+D4*$B$4+D5*$B$5+D6*$B$6+D7*$B$7</f>
        <v>12.277000000000003</v>
      </c>
      <c r="E10" s="5">
        <f>E3*$B$3+E4*$B$4+E5*$B$5+E6*$B$6+E7*$B$7</f>
        <v>6.2969999999999997</v>
      </c>
      <c r="F10" s="5">
        <f>F3*$B$3+F4*$B$4+F5*$B$5+F6*$B$6+F7*$B$7</f>
        <v>9.7050000000000018</v>
      </c>
    </row>
    <row r="13" spans="1:8" ht="18">
      <c r="A13" s="1" t="s">
        <v>20</v>
      </c>
    </row>
    <row r="14" spans="1:8">
      <c r="A14" s="6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</row>
    <row r="15" spans="1:8">
      <c r="A15" t="s">
        <v>6</v>
      </c>
      <c r="B15" s="4">
        <v>0.2</v>
      </c>
      <c r="C15" s="7" t="s">
        <v>21</v>
      </c>
      <c r="D15">
        <v>12.12</v>
      </c>
      <c r="E15">
        <v>3.26</v>
      </c>
      <c r="F15">
        <v>9.83</v>
      </c>
    </row>
    <row r="16" spans="1:8">
      <c r="A16" t="s">
        <v>8</v>
      </c>
      <c r="B16" s="4">
        <v>0.2</v>
      </c>
      <c r="C16" s="7" t="s">
        <v>22</v>
      </c>
      <c r="D16" s="5">
        <v>28.3</v>
      </c>
      <c r="E16">
        <v>15.29</v>
      </c>
      <c r="F16">
        <v>15.72</v>
      </c>
    </row>
    <row r="17" spans="1:6">
      <c r="A17" t="s">
        <v>12</v>
      </c>
      <c r="B17" s="4">
        <v>0.2</v>
      </c>
      <c r="C17" s="7" t="s">
        <v>23</v>
      </c>
      <c r="D17">
        <v>22.54</v>
      </c>
      <c r="E17">
        <v>8.4499999999999993</v>
      </c>
      <c r="F17">
        <v>9.3000000000000007</v>
      </c>
    </row>
    <row r="18" spans="1:6">
      <c r="A18" t="s">
        <v>24</v>
      </c>
      <c r="B18" s="4">
        <v>0.4</v>
      </c>
      <c r="C18" s="7" t="s">
        <v>25</v>
      </c>
      <c r="D18" s="5">
        <v>-0.53</v>
      </c>
      <c r="E18">
        <v>3.74</v>
      </c>
      <c r="F18">
        <v>4.6500000000000004</v>
      </c>
    </row>
    <row r="21" spans="1:6">
      <c r="D21" s="5">
        <f>+D15*$B$15+D16*$B$16+D17*$B$17+D18*$B$18</f>
        <v>12.379999999999999</v>
      </c>
      <c r="E21" s="5">
        <f>+E15*$B$15+E16*$B$16+E17*$B$17+E18*$B$18</f>
        <v>6.8960000000000008</v>
      </c>
      <c r="F21" s="5">
        <f>+F15*$B$15+F16*$B$16+F17*$B$17+F18*$B$18</f>
        <v>8.8300000000000018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16" sqref="D16:F19"/>
    </sheetView>
  </sheetViews>
  <sheetFormatPr baseColWidth="10" defaultRowHeight="15" x14ac:dyDescent="0"/>
  <cols>
    <col min="1" max="1" width="22.33203125" customWidth="1"/>
  </cols>
  <sheetData>
    <row r="1" spans="1:8" ht="18">
      <c r="A1" s="1" t="s">
        <v>50</v>
      </c>
    </row>
    <row r="2" spans="1:8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>
      <c r="A3" t="s">
        <v>6</v>
      </c>
      <c r="B3" s="4">
        <v>0.15</v>
      </c>
      <c r="C3" s="7" t="s">
        <v>7</v>
      </c>
      <c r="D3">
        <v>14.2</v>
      </c>
      <c r="E3">
        <v>5.5</v>
      </c>
      <c r="F3">
        <v>12.56</v>
      </c>
    </row>
    <row r="4" spans="1:8">
      <c r="A4" t="s">
        <v>8</v>
      </c>
      <c r="B4" s="4">
        <v>0.15</v>
      </c>
      <c r="C4" s="7" t="s">
        <v>9</v>
      </c>
      <c r="D4">
        <v>26.21</v>
      </c>
      <c r="E4">
        <v>12.8</v>
      </c>
      <c r="F4">
        <v>15.86</v>
      </c>
    </row>
    <row r="5" spans="1:8">
      <c r="A5" t="s">
        <v>10</v>
      </c>
      <c r="B5" s="4">
        <v>0.15</v>
      </c>
      <c r="C5" s="7" t="s">
        <v>11</v>
      </c>
      <c r="D5">
        <v>33.86</v>
      </c>
      <c r="E5">
        <v>6.65</v>
      </c>
      <c r="F5" s="5">
        <v>11.64</v>
      </c>
    </row>
    <row r="6" spans="1:8">
      <c r="A6" t="s">
        <v>12</v>
      </c>
      <c r="B6" s="4">
        <v>0.15</v>
      </c>
      <c r="C6" s="7" t="s">
        <v>13</v>
      </c>
      <c r="D6">
        <v>22.2</v>
      </c>
      <c r="E6">
        <v>7.81</v>
      </c>
      <c r="F6">
        <v>11.73</v>
      </c>
      <c r="H6" t="s">
        <v>14</v>
      </c>
    </row>
    <row r="7" spans="1:8">
      <c r="A7" t="s">
        <v>15</v>
      </c>
      <c r="B7" s="4">
        <v>0.3</v>
      </c>
      <c r="C7" s="7" t="s">
        <v>16</v>
      </c>
      <c r="D7" s="5">
        <v>-1.07</v>
      </c>
      <c r="E7" s="5">
        <v>3.33</v>
      </c>
      <c r="F7" s="5">
        <v>3.6</v>
      </c>
    </row>
    <row r="8" spans="1:8">
      <c r="A8" t="s">
        <v>17</v>
      </c>
      <c r="B8" s="4">
        <v>0.1</v>
      </c>
      <c r="C8" s="7" t="s">
        <v>18</v>
      </c>
      <c r="D8">
        <v>5</v>
      </c>
      <c r="E8">
        <v>5</v>
      </c>
      <c r="F8">
        <v>5</v>
      </c>
      <c r="H8" t="s">
        <v>19</v>
      </c>
    </row>
    <row r="11" spans="1:8">
      <c r="D11" s="5">
        <f>D3*$B$3+D4*$B$4+D5*$B$5+D6*$B$6+D7*$B$7+D8*$B$8</f>
        <v>14.6495</v>
      </c>
      <c r="E11" s="5">
        <f>E3*$B$3+E4*$B$4+E5*$B$5+E6*$B$6+E7*$B$7+E8*$B$8</f>
        <v>6.4129999999999994</v>
      </c>
      <c r="F11" s="5">
        <f>F3*$B$3+F4*$B$4+F5*$B$5+F6*$B$6+F7*$B$7+F8*$B$8</f>
        <v>9.3485000000000014</v>
      </c>
    </row>
    <row r="14" spans="1:8" ht="18">
      <c r="A14" s="1" t="s">
        <v>20</v>
      </c>
    </row>
    <row r="15" spans="1:8">
      <c r="A15" s="6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</row>
    <row r="16" spans="1:8">
      <c r="A16" t="s">
        <v>6</v>
      </c>
      <c r="B16" s="4">
        <v>0.2</v>
      </c>
      <c r="C16" s="7" t="s">
        <v>21</v>
      </c>
      <c r="D16">
        <v>12.12</v>
      </c>
      <c r="E16">
        <v>3.26</v>
      </c>
      <c r="F16">
        <v>9.83</v>
      </c>
    </row>
    <row r="17" spans="1:6">
      <c r="A17" t="s">
        <v>8</v>
      </c>
      <c r="B17" s="4">
        <v>0.2</v>
      </c>
      <c r="C17" s="7" t="s">
        <v>22</v>
      </c>
      <c r="D17" s="5">
        <v>28.3</v>
      </c>
      <c r="E17">
        <v>15.29</v>
      </c>
      <c r="F17">
        <v>15.72</v>
      </c>
    </row>
    <row r="18" spans="1:6">
      <c r="A18" t="s">
        <v>12</v>
      </c>
      <c r="B18" s="4">
        <v>0.2</v>
      </c>
      <c r="C18" s="7" t="s">
        <v>23</v>
      </c>
      <c r="D18">
        <v>22.54</v>
      </c>
      <c r="E18">
        <v>8.4499999999999993</v>
      </c>
      <c r="F18">
        <v>9.3000000000000007</v>
      </c>
    </row>
    <row r="19" spans="1:6">
      <c r="A19" t="s">
        <v>24</v>
      </c>
      <c r="B19" s="4">
        <v>0.4</v>
      </c>
      <c r="C19" s="7" t="s">
        <v>25</v>
      </c>
      <c r="D19" s="5">
        <v>-0.53</v>
      </c>
      <c r="E19">
        <v>3.74</v>
      </c>
      <c r="F19">
        <v>4.6500000000000004</v>
      </c>
    </row>
    <row r="22" spans="1:6">
      <c r="D22" s="5">
        <f>+D16*$B$16+D17*$B$17+D18*$B$18+D19*$B$19</f>
        <v>12.379999999999999</v>
      </c>
      <c r="E22" s="5">
        <f>+E16*$B$16+E17*$B$17+E18*$B$18+E19*$B$19</f>
        <v>6.8960000000000008</v>
      </c>
      <c r="F22" s="5">
        <f>+F16*$B$16+F17*$B$17+F18*$B$18+F19*$B$19</f>
        <v>8.8300000000000018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31" sqref="D31"/>
    </sheetView>
  </sheetViews>
  <sheetFormatPr baseColWidth="10" defaultRowHeight="15" x14ac:dyDescent="0"/>
  <cols>
    <col min="1" max="1" width="21.83203125" customWidth="1"/>
  </cols>
  <sheetData>
    <row r="1" spans="1:8" ht="20">
      <c r="A1" s="10" t="s">
        <v>51</v>
      </c>
    </row>
    <row r="2" spans="1:8">
      <c r="A2" s="6" t="s">
        <v>0</v>
      </c>
      <c r="B2" s="6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>
      <c r="A3" s="8" t="s">
        <v>26</v>
      </c>
      <c r="B3" s="9">
        <v>0.06</v>
      </c>
      <c r="C3" s="7" t="s">
        <v>57</v>
      </c>
      <c r="D3">
        <v>7.43</v>
      </c>
      <c r="E3">
        <v>9.36</v>
      </c>
      <c r="F3">
        <v>10.82</v>
      </c>
    </row>
    <row r="4" spans="1:8">
      <c r="A4" s="8" t="s">
        <v>27</v>
      </c>
      <c r="B4" s="9">
        <v>0.06</v>
      </c>
      <c r="C4" s="7" t="s">
        <v>36</v>
      </c>
      <c r="D4">
        <v>28.43</v>
      </c>
      <c r="E4">
        <v>11.49</v>
      </c>
      <c r="F4">
        <v>16.11</v>
      </c>
    </row>
    <row r="5" spans="1:8">
      <c r="A5" s="8" t="s">
        <v>28</v>
      </c>
      <c r="B5" s="9">
        <v>0.06</v>
      </c>
      <c r="C5" s="7" t="s">
        <v>37</v>
      </c>
      <c r="D5">
        <v>31.98</v>
      </c>
      <c r="E5">
        <v>12.06</v>
      </c>
      <c r="F5">
        <v>17.05</v>
      </c>
      <c r="H5" t="s">
        <v>46</v>
      </c>
    </row>
    <row r="6" spans="1:8">
      <c r="A6" s="8" t="s">
        <v>29</v>
      </c>
      <c r="B6" s="9">
        <v>0.06</v>
      </c>
      <c r="C6" s="7" t="s">
        <v>38</v>
      </c>
      <c r="D6">
        <v>32.06</v>
      </c>
      <c r="E6">
        <v>13.93</v>
      </c>
      <c r="F6">
        <v>12.08</v>
      </c>
    </row>
    <row r="7" spans="1:8">
      <c r="A7" s="8" t="s">
        <v>30</v>
      </c>
      <c r="B7" s="9">
        <v>0.06</v>
      </c>
      <c r="C7" s="7" t="s">
        <v>39</v>
      </c>
      <c r="D7">
        <v>34.97</v>
      </c>
      <c r="E7">
        <v>17.46</v>
      </c>
      <c r="F7">
        <v>22.22</v>
      </c>
      <c r="H7" t="s">
        <v>47</v>
      </c>
    </row>
    <row r="8" spans="1:8">
      <c r="A8" s="8" t="s">
        <v>31</v>
      </c>
      <c r="B8" s="9">
        <v>0.06</v>
      </c>
      <c r="C8" s="7" t="s">
        <v>40</v>
      </c>
      <c r="D8">
        <v>16.690000000000001</v>
      </c>
      <c r="E8">
        <v>13.58</v>
      </c>
      <c r="F8">
        <v>14.85</v>
      </c>
    </row>
    <row r="9" spans="1:8">
      <c r="A9" s="8" t="s">
        <v>32</v>
      </c>
      <c r="B9" s="9">
        <v>0.06</v>
      </c>
      <c r="C9" s="7" t="s">
        <v>41</v>
      </c>
      <c r="D9">
        <v>21.16</v>
      </c>
      <c r="E9">
        <v>13.29</v>
      </c>
      <c r="F9">
        <v>18.989999999999998</v>
      </c>
    </row>
    <row r="10" spans="1:8">
      <c r="A10" s="8" t="s">
        <v>33</v>
      </c>
      <c r="B10" s="9">
        <v>0.06</v>
      </c>
      <c r="C10" s="7" t="s">
        <v>11</v>
      </c>
      <c r="D10">
        <v>33.86</v>
      </c>
      <c r="E10">
        <v>6.65</v>
      </c>
      <c r="F10" s="5">
        <v>11.64</v>
      </c>
    </row>
    <row r="11" spans="1:8">
      <c r="A11" s="8" t="s">
        <v>34</v>
      </c>
      <c r="B11" s="9">
        <v>0.06</v>
      </c>
      <c r="C11" s="7" t="s">
        <v>42</v>
      </c>
      <c r="D11">
        <v>23.12</v>
      </c>
      <c r="E11">
        <v>9.1199999999999992</v>
      </c>
      <c r="F11">
        <v>12.34</v>
      </c>
    </row>
    <row r="12" spans="1:8">
      <c r="A12" s="8" t="s">
        <v>35</v>
      </c>
      <c r="B12" s="9">
        <v>0.06</v>
      </c>
      <c r="C12" s="7" t="s">
        <v>43</v>
      </c>
      <c r="D12">
        <v>20.67</v>
      </c>
      <c r="E12">
        <v>9.92</v>
      </c>
      <c r="F12">
        <v>10.62</v>
      </c>
    </row>
    <row r="13" spans="1:8">
      <c r="A13" s="8" t="s">
        <v>15</v>
      </c>
      <c r="B13" s="9">
        <v>0.3</v>
      </c>
      <c r="C13" s="7" t="s">
        <v>16</v>
      </c>
      <c r="D13" s="5">
        <v>-1.07</v>
      </c>
      <c r="E13" s="5">
        <v>3.33</v>
      </c>
      <c r="F13" s="5">
        <v>3.6</v>
      </c>
    </row>
    <row r="14" spans="1:8">
      <c r="A14" s="8" t="s">
        <v>44</v>
      </c>
      <c r="B14" s="9">
        <v>0.1</v>
      </c>
      <c r="C14" s="7" t="s">
        <v>45</v>
      </c>
      <c r="D14" s="5">
        <v>7</v>
      </c>
      <c r="E14" s="5">
        <v>7</v>
      </c>
      <c r="F14" s="5">
        <v>7</v>
      </c>
      <c r="H14" t="s">
        <v>49</v>
      </c>
    </row>
    <row r="16" spans="1:8">
      <c r="A16" t="s">
        <v>48</v>
      </c>
      <c r="D16" s="5">
        <f>D3*$B$3+D4*$B$4+D5*$B$5+D6*$B$6+D7*$B$7+D8*$B$8+D9*$B$9+D10*$B$10+D11*$B$11+D12*$B$12+D13*$B$13+D14*$B$14</f>
        <v>15.401199999999999</v>
      </c>
      <c r="E16" s="5">
        <f>E3*$B$3+E4*$B$4+E5*$B$5+E6*$B$6+E7*$B$7+E8*$B$8+E9*$B$9+E10*$B$10+E11*$B$11+E12*$B$12+E13*$B$13+E14*$B$14</f>
        <v>8.7105999999999995</v>
      </c>
      <c r="F16" s="5">
        <f>F3*$B$3+F4*$B$4+F5*$B$5+F6*$B$6+F7*$B$7+F8*$B$8+F9*$B$9+F10*$B$10+F11*$B$11+F12*$B$12+F13*$B$13+F14*$B$14</f>
        <v>10.5832</v>
      </c>
    </row>
    <row r="18" spans="1:6" ht="18">
      <c r="A18" s="1" t="s">
        <v>20</v>
      </c>
    </row>
    <row r="19" spans="1:6">
      <c r="A19" s="6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</row>
    <row r="20" spans="1:6">
      <c r="A20" t="s">
        <v>6</v>
      </c>
      <c r="B20" s="4">
        <v>0.2</v>
      </c>
      <c r="C20" s="7" t="s">
        <v>21</v>
      </c>
      <c r="D20">
        <v>12.12</v>
      </c>
      <c r="E20">
        <v>3.26</v>
      </c>
      <c r="F20">
        <v>9.83</v>
      </c>
    </row>
    <row r="21" spans="1:6">
      <c r="A21" t="s">
        <v>8</v>
      </c>
      <c r="B21" s="4">
        <v>0.2</v>
      </c>
      <c r="C21" s="7" t="s">
        <v>22</v>
      </c>
      <c r="D21" s="5">
        <v>28.3</v>
      </c>
      <c r="E21">
        <v>15.29</v>
      </c>
      <c r="F21">
        <v>15.72</v>
      </c>
    </row>
    <row r="22" spans="1:6">
      <c r="A22" t="s">
        <v>12</v>
      </c>
      <c r="B22" s="4">
        <v>0.2</v>
      </c>
      <c r="C22" s="7" t="s">
        <v>23</v>
      </c>
      <c r="D22">
        <v>22.54</v>
      </c>
      <c r="E22">
        <v>8.4499999999999993</v>
      </c>
      <c r="F22">
        <v>9.3000000000000007</v>
      </c>
    </row>
    <row r="23" spans="1:6">
      <c r="A23" t="s">
        <v>24</v>
      </c>
      <c r="B23" s="4">
        <v>0.4</v>
      </c>
      <c r="C23" s="7" t="s">
        <v>25</v>
      </c>
      <c r="D23" s="5">
        <v>-0.53</v>
      </c>
      <c r="E23">
        <v>3.74</v>
      </c>
      <c r="F23">
        <v>4.6500000000000004</v>
      </c>
    </row>
    <row r="26" spans="1:6">
      <c r="D26" s="5">
        <f>+D20*$B$20+D21*$B$21+D22*$B$22+D23*$B$23</f>
        <v>12.379999999999999</v>
      </c>
      <c r="E26" s="5">
        <f>+E20*$B$20+E21*$B$21+E22*$B$22+E23*$B$23</f>
        <v>6.8960000000000008</v>
      </c>
      <c r="F26" s="5">
        <f>+F20*$B$20+F21*$B$21+F22*$B$22+F23*$B$23</f>
        <v>8.8300000000000018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SRI</vt:lpstr>
      <vt:lpstr>Organic Couch Potato</vt:lpstr>
      <vt:lpstr>Fossil Fuel Free</vt:lpstr>
    </vt:vector>
  </TitlesOfParts>
  <Company>Strategic Sustainable Investments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Nash</dc:creator>
  <cp:lastModifiedBy>Timothy Nash</cp:lastModifiedBy>
  <dcterms:created xsi:type="dcterms:W3CDTF">2014-01-04T05:51:48Z</dcterms:created>
  <dcterms:modified xsi:type="dcterms:W3CDTF">2014-01-06T17:59:27Z</dcterms:modified>
</cp:coreProperties>
</file>