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safety\Downloads\#CSSEYEGEVENT\Member\"/>
    </mc:Choice>
  </mc:AlternateContent>
  <bookViews>
    <workbookView xWindow="0" yWindow="600" windowWidth="19200" windowHeight="8595" xr2:uid="{BDF656FF-6278-4FAD-8B35-884A72D95951}"/>
  </bookViews>
  <sheets>
    <sheet name="CSSEYEG Networking Challenge " sheetId="2" r:id="rId1"/>
  </sheets>
  <externalReferences>
    <externalReference r:id="rId2"/>
  </externalReferences>
  <definedNames>
    <definedName name="AprSun1">DATE(CalendarYear,4,1)-WEEKDAY(DATE(CalendarYear,4,1))+1</definedName>
    <definedName name="AssignmentDays" localSheetId="0">'CSSEYEG Networking Challenge '!$K$2:$K$16</definedName>
    <definedName name="AssignmentDays">[1]Jan!$K$2:$K$31</definedName>
    <definedName name="AugSun1">DATE(CalendarYear,8,1)-WEEKDAY(DATE(CalendarYear,8,1))+1</definedName>
    <definedName name="CalendarYear">[1]Jan!$B$1</definedName>
    <definedName name="ColumnTitle1">[1]!JanuaryAssignments[[#Headers],[Day of the week]]</definedName>
    <definedName name="ColumnTitle10">[1]!OctoberAssignments[[#Headers],[Day of the week]]</definedName>
    <definedName name="ColumnTitle11">[1]!NovemberAssignments[[#Headers],[Day of the week]]</definedName>
    <definedName name="ColumnTitle12">[1]!DecemberAssignments[[#Headers],[Day of the week]]</definedName>
    <definedName name="ColumnTitle2">[1]!FebruaryAssignments[[#Headers],[Day of the week]]</definedName>
    <definedName name="ColumnTitle3">[1]!MachrAssignments[[#Headers],[Day of the week]]</definedName>
    <definedName name="ColumnTitle4">[1]!AprilAssignments[[#Headers],[Day of the week]]</definedName>
    <definedName name="ColumnTitle5">[1]!MayAssignments[[#Headers],[Day of the week]]</definedName>
    <definedName name="ColumnTitle6">[1]!JuneAssignments[[#Headers],[Day of the week]]</definedName>
    <definedName name="ColumnTitle7">[1]!JulyAssignments[[#Headers],[Day of the week]]</definedName>
    <definedName name="ColumnTitle8">[1]!AugustAssignments[[#Headers],[Day of the week]]</definedName>
    <definedName name="ColumnTitle9">SeptemberAssignments[[#Headers],[Column1]]</definedName>
    <definedName name="ColumnTitleRegion1..I8.9">'CSSEYEG Networking Challenge '!$C$2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0">'CSSEYEG Networking Challenge '!$K$2:$L$6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TitleRegion2..I31.9">'CSSEYEG Networking Challenge '!$A$11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E8" i="2"/>
  <c r="H7" i="2"/>
  <c r="D7" i="2"/>
  <c r="G6" i="2"/>
  <c r="C6" i="2"/>
  <c r="F5" i="2"/>
  <c r="I4" i="2"/>
  <c r="E4" i="2"/>
  <c r="H3" i="2"/>
  <c r="D3" i="2"/>
  <c r="E7" i="2"/>
  <c r="G5" i="2"/>
  <c r="I3" i="2"/>
  <c r="H8" i="2"/>
  <c r="D8" i="2"/>
  <c r="G7" i="2"/>
  <c r="C7" i="2"/>
  <c r="F6" i="2"/>
  <c r="I5" i="2"/>
  <c r="E5" i="2"/>
  <c r="H4" i="2"/>
  <c r="D4" i="2"/>
  <c r="G3" i="2"/>
  <c r="C3" i="2"/>
  <c r="F8" i="2"/>
  <c r="H6" i="2"/>
  <c r="F4" i="2"/>
  <c r="G8" i="2"/>
  <c r="C8" i="2"/>
  <c r="F7" i="2"/>
  <c r="I6" i="2"/>
  <c r="E6" i="2"/>
  <c r="H5" i="2"/>
  <c r="D5" i="2"/>
  <c r="G4" i="2"/>
  <c r="C4" i="2"/>
  <c r="F3" i="2"/>
  <c r="I7" i="2"/>
  <c r="D6" i="2"/>
  <c r="C5" i="2"/>
  <c r="E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Aimee Arsenault</author>
  </authors>
  <commentList>
    <comment ref="G5" authorId="0" shapeId="0" xr:uid="{3534AD8C-4566-492D-A06D-6177926256CD}">
      <text>
        <r>
          <rPr>
            <b/>
            <sz val="9"/>
            <color indexed="81"/>
            <rFont val="Tahoma"/>
            <family val="2"/>
          </rPr>
          <t>CSSEYEG Meet Up!</t>
        </r>
        <r>
          <rPr>
            <sz val="9"/>
            <color indexed="81"/>
            <rFont val="Tahoma"/>
            <family val="2"/>
          </rPr>
          <t xml:space="preserve">
It's an informal, come and go at a coffee shop. 
See website for details.
</t>
        </r>
      </text>
    </comment>
    <comment ref="C6" authorId="0" shapeId="0" xr:uid="{1C153DCA-405C-4607-A13C-8DF45E0322CC}">
      <text>
        <r>
          <rPr>
            <b/>
            <sz val="9"/>
            <color indexed="81"/>
            <rFont val="Tahoma"/>
            <family val="2"/>
          </rPr>
          <t xml:space="preserve">CSSE PDC 2017 </t>
        </r>
        <r>
          <rPr>
            <sz val="9"/>
            <color indexed="81"/>
            <rFont val="Tahoma"/>
            <family val="2"/>
          </rPr>
          <t xml:space="preserve">
http://www.csse.org/2017_conference
</t>
        </r>
      </text>
    </comment>
    <comment ref="F7" authorId="0" shapeId="0" xr:uid="{3A26E140-82AF-4BBF-B80F-2CEDC2D248D3}">
      <text>
        <r>
          <rPr>
            <b/>
            <sz val="9"/>
            <color indexed="81"/>
            <rFont val="Tahoma"/>
            <family val="2"/>
          </rPr>
          <t xml:space="preserve">Breakfast and Learn! </t>
        </r>
        <r>
          <rPr>
            <sz val="9"/>
            <color indexed="81"/>
            <rFont val="Tahoma"/>
            <family val="2"/>
          </rPr>
          <t xml:space="preserve">
Where: Four Points Sheraton Edmonton South l 7230 Argyll Rd 
Time: 7:30 am - 9:00 am
Cost: $30 - member l $35 nonmember l $25- student
Join us: http://www.edmontoncsse.org/mesept2017
</t>
        </r>
      </text>
    </comment>
    <comment ref="E13" authorId="0" shapeId="0" xr:uid="{3C76AB30-4C54-4EBC-8A22-FB6339FC3F15}">
      <text>
        <r>
          <rPr>
            <b/>
            <sz val="9"/>
            <color indexed="81"/>
            <rFont val="Tahoma"/>
            <family val="2"/>
          </rPr>
          <t>The Associate:</t>
        </r>
        <r>
          <rPr>
            <sz val="9"/>
            <color indexed="81"/>
            <rFont val="Tahoma"/>
            <family val="2"/>
          </rPr>
          <t xml:space="preserve">
CSSEYEG will have something of interest to retweet today but if you search #safety you'll find lots of new accounts.
</t>
        </r>
      </text>
    </comment>
    <comment ref="I14" authorId="0" shapeId="0" xr:uid="{9B1A98F5-5FBB-4FE5-B174-75CCD13CB573}">
      <text>
        <r>
          <rPr>
            <b/>
            <sz val="9"/>
            <color indexed="81"/>
            <rFont val="Tahoma"/>
            <family val="2"/>
          </rPr>
          <t xml:space="preserve">The Associate:
</t>
        </r>
        <r>
          <rPr>
            <sz val="9"/>
            <color indexed="81"/>
            <rFont val="Tahoma"/>
            <family val="2"/>
          </rPr>
          <t xml:space="preserve">Let's meet up for a coffee shop meet up! 
Head to the website for more details. 
</t>
        </r>
      </text>
    </comment>
    <comment ref="B15" authorId="0" shapeId="0" xr:uid="{B4229810-1758-4D53-BE11-F308D590E12F}">
      <text>
        <r>
          <rPr>
            <b/>
            <sz val="9"/>
            <color indexed="81"/>
            <rFont val="Tahoma"/>
            <family val="2"/>
          </rPr>
          <t xml:space="preserve">The Associate </t>
        </r>
        <r>
          <rPr>
            <sz val="9"/>
            <color indexed="81"/>
            <rFont val="Tahoma"/>
            <family val="2"/>
          </rPr>
          <t>will be posting throughout the conference as well as many others! 
There are 40 CSSEYEG members attending!</t>
        </r>
      </text>
    </comment>
    <comment ref="B16" authorId="0" shapeId="0" xr:uid="{A68EDEB8-EAC2-467A-AF64-40CFF3868890}">
      <text>
        <r>
          <rPr>
            <b/>
            <sz val="9"/>
            <color indexed="81"/>
            <rFont val="Tahoma"/>
            <family val="2"/>
          </rPr>
          <t xml:space="preserve">The Associate: 
</t>
        </r>
        <r>
          <rPr>
            <sz val="9"/>
            <color indexed="81"/>
            <rFont val="Tahoma"/>
            <family val="2"/>
          </rPr>
          <t xml:space="preserve">This is a fun, light way to get some interaction. See who responds; make sure to reply to everyone who leaves a comment. A meme is a great conversation starter!
I'll be posting one today on my accounts too! #WeAreCSSEYEG
</t>
        </r>
      </text>
    </comment>
  </commentList>
</comments>
</file>

<file path=xl/sharedStrings.xml><?xml version="1.0" encoding="utf-8"?>
<sst xmlns="http://schemas.openxmlformats.org/spreadsheetml/2006/main" count="50" uniqueCount="39">
  <si>
    <t>#CSSEYEG Networking &amp; Engagement</t>
  </si>
  <si>
    <t>MON</t>
  </si>
  <si>
    <t>TUE</t>
  </si>
  <si>
    <t>WED</t>
  </si>
  <si>
    <t>THU</t>
  </si>
  <si>
    <t>FRI</t>
  </si>
  <si>
    <t>SAT</t>
  </si>
  <si>
    <t>SUN</t>
  </si>
  <si>
    <t>TUES</t>
  </si>
  <si>
    <t>Weekday</t>
  </si>
  <si>
    <t>THURS</t>
  </si>
  <si>
    <t>Time</t>
  </si>
  <si>
    <t>Class</t>
  </si>
  <si>
    <t>Forward this calendar to someone in your contact list and challenge them to complete the month too.</t>
  </si>
  <si>
    <t>Meet up with your Day 1 friend for a coffee - this can be on skype too!</t>
  </si>
  <si>
    <t xml:space="preserve">PDC Conference 2017 - Engage with members attending the conference using social media! </t>
  </si>
  <si>
    <t xml:space="preserve">Breakfast &amp; Learn: Eye Safety - attend the event. </t>
  </si>
  <si>
    <t xml:space="preserve">LinkedIn - Comment on someone's post. </t>
  </si>
  <si>
    <t xml:space="preserve">Twitter - Retweet a post. </t>
  </si>
  <si>
    <t>Touch base with your challenge partner. Email. Text. Phone. Face to Face. It's up to you!</t>
  </si>
  <si>
    <t xml:space="preserve">Twitter - Engage in a conversation on twitter. </t>
  </si>
  <si>
    <t xml:space="preserve">What gets measured gets done - log your actions below. </t>
  </si>
  <si>
    <t>Face to Face - take 5 minutes &amp; connect with the third (real) person on  your contact list.</t>
  </si>
  <si>
    <t xml:space="preserve">LinkedIn - Share an interesting article. </t>
  </si>
  <si>
    <t>Text / Call - Send a "I think you're awesome" or something similar to  your mentor.</t>
  </si>
  <si>
    <t xml:space="preserve">Follow-up! Make a connection at the event yesterday, be sure to send an email, text, or call your new connection. </t>
  </si>
  <si>
    <t>Follow-up! Send an email, text, or call to someone you meet recently to build the connection.</t>
  </si>
  <si>
    <t>CSSEYEG MEET UP!</t>
  </si>
  <si>
    <t>making the most of your membership</t>
  </si>
  <si>
    <t>Column1</t>
  </si>
  <si>
    <t>Column2</t>
  </si>
  <si>
    <t xml:space="preserve">Text a colleague with a "Have a great week" or something similar. </t>
  </si>
  <si>
    <t xml:space="preserve">Call a colleague to a quick catch up chat. </t>
  </si>
  <si>
    <t>Random Act of Kindness - do a random act of kindness today.</t>
  </si>
  <si>
    <t>Random Act Of Kindness - do a random act of kindness today.</t>
  </si>
  <si>
    <t>SEPT</t>
  </si>
  <si>
    <t>Meme Monday! Post a safety a meme via Facebook or Twitter!</t>
  </si>
  <si>
    <t>CHALLENGE SCHEDULE</t>
  </si>
  <si>
    <r>
      <rPr>
        <sz val="8"/>
        <color rgb="FF008080"/>
        <rFont val="Arial"/>
        <family val="2"/>
      </rPr>
      <t xml:space="preserve">Join the </t>
    </r>
    <r>
      <rPr>
        <b/>
        <sz val="8"/>
        <color rgb="FF008080"/>
        <rFont val="Arial"/>
        <family val="2"/>
      </rPr>
      <t>#CSSEYEGGER</t>
    </r>
    <r>
      <rPr>
        <sz val="8"/>
        <color rgb="FF008080"/>
        <rFont val="Arial"/>
        <family val="2"/>
      </rPr>
      <t xml:space="preserve"> online community this month by using </t>
    </r>
    <r>
      <rPr>
        <b/>
        <sz val="8"/>
        <color rgb="FF008080"/>
        <rFont val="Arial"/>
        <family val="2"/>
      </rPr>
      <t>#WeAreCSSEYEG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</si>
</sst>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mmmmm;@"/>
    <numFmt numFmtId="165" formatCode="d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4" tint="-0.499984740745262"/>
      <name val="Calibri Light"/>
      <family val="2"/>
      <scheme val="major"/>
    </font>
    <font>
      <b/>
      <sz val="17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 tint="0.249977111117893"/>
      <name val="Arial"/>
      <family val="2"/>
    </font>
    <font>
      <b/>
      <sz val="12"/>
      <color theme="4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rgb="FF008080"/>
      <name val="Arial"/>
      <family val="2"/>
    </font>
    <font>
      <sz val="4"/>
      <color theme="0"/>
      <name val="Calibri"/>
      <family val="2"/>
      <scheme val="minor"/>
    </font>
    <font>
      <i/>
      <sz val="10"/>
      <color theme="1"/>
      <name val="Arial"/>
      <family val="2"/>
    </font>
    <font>
      <sz val="20"/>
      <color theme="1"/>
      <name val="Arial"/>
      <family val="2"/>
    </font>
    <font>
      <b/>
      <sz val="28"/>
      <color rgb="FF008080"/>
      <name val="Arial"/>
      <family val="2"/>
    </font>
    <font>
      <b/>
      <sz val="24"/>
      <color rgb="FF008080"/>
      <name val="Arial"/>
      <family val="2"/>
    </font>
    <font>
      <sz val="8"/>
      <color rgb="FF008080"/>
      <name val="Arial"/>
      <family val="2"/>
    </font>
    <font>
      <b/>
      <sz val="8"/>
      <color rgb="FF00808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24994659260841701"/>
      </top>
      <bottom style="thin">
        <color theme="0" tint="-0.14999847407452621"/>
      </bottom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14999847407452621"/>
      </bottom>
      <diagonal/>
    </border>
    <border>
      <left style="thin">
        <color auto="1"/>
      </left>
      <right/>
      <top/>
      <bottom style="thin">
        <color theme="4" tint="-0.499984740745262"/>
      </bottom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auto="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auto="1"/>
      </left>
      <right style="thin">
        <color theme="3" tint="-0.24994659260841701"/>
      </right>
      <top style="thin">
        <color theme="3" tint="-0.24994659260841701"/>
      </top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auto="1"/>
      </left>
      <right/>
      <top style="thin">
        <color theme="4" tint="-0.499984740745262"/>
      </top>
      <bottom style="thin">
        <color auto="1"/>
      </bottom>
      <diagonal/>
    </border>
    <border>
      <left/>
      <right/>
      <top style="thin">
        <color theme="4" tint="-0.499984740745262"/>
      </top>
      <bottom style="thin">
        <color auto="1"/>
      </bottom>
      <diagonal/>
    </border>
    <border>
      <left/>
      <right style="thin">
        <color auto="1"/>
      </right>
      <top style="thin">
        <color theme="4" tint="-0.499984740745262"/>
      </top>
      <bottom style="thin">
        <color auto="1"/>
      </bottom>
      <diagonal/>
    </border>
    <border>
      <left style="thin">
        <color auto="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</borders>
  <cellStyleXfs count="16">
    <xf numFmtId="0" fontId="0" fillId="0" borderId="0"/>
    <xf numFmtId="0" fontId="1" fillId="0" borderId="0">
      <alignment wrapText="1"/>
    </xf>
    <xf numFmtId="0" fontId="4" fillId="0" borderId="0" applyFill="0" applyBorder="0" applyProtection="0">
      <alignment horizontal="center" vertical="center"/>
    </xf>
    <xf numFmtId="0" fontId="5" fillId="0" borderId="0" applyFill="0" applyProtection="0">
      <alignment horizontal="left" vertical="center" indent="2"/>
    </xf>
    <xf numFmtId="0" fontId="3" fillId="0" borderId="0" applyNumberFormat="0" applyFill="0" applyBorder="0" applyAlignment="0">
      <alignment wrapText="1"/>
    </xf>
    <xf numFmtId="0" fontId="6" fillId="0" borderId="2" applyNumberFormat="0" applyFont="0" applyFill="0" applyAlignment="0" applyProtection="0"/>
    <xf numFmtId="164" fontId="7" fillId="0" borderId="0" applyFill="0" applyBorder="0" applyProtection="0">
      <alignment horizontal="center" vertical="center"/>
    </xf>
    <xf numFmtId="0" fontId="8" fillId="0" borderId="3" applyNumberFormat="0" applyFont="0" applyFill="0" applyAlignment="0" applyProtection="0">
      <alignment horizontal="left" vertical="center" indent="2"/>
    </xf>
    <xf numFmtId="0" fontId="10" fillId="0" borderId="0" applyFill="0" applyBorder="0" applyProtection="0"/>
    <xf numFmtId="1" fontId="2" fillId="0" borderId="0" applyFill="0" applyBorder="0">
      <alignment horizontal="center"/>
    </xf>
    <xf numFmtId="165" fontId="9" fillId="0" borderId="0" applyNumberFormat="0" applyFill="0" applyBorder="0">
      <alignment horizontal="left" vertical="center" indent="1"/>
    </xf>
    <xf numFmtId="0" fontId="6" fillId="0" borderId="1" applyNumberFormat="0" applyFont="0" applyFill="0" applyAlignment="0" applyProtection="0">
      <alignment horizontal="center"/>
    </xf>
    <xf numFmtId="0" fontId="10" fillId="0" borderId="0" applyNumberFormat="0" applyFill="0" applyBorder="0" applyProtection="0">
      <alignment horizontal="left" vertical="center"/>
    </xf>
    <xf numFmtId="0" fontId="3" fillId="4" borderId="8">
      <alignment horizontal="left" indent="1"/>
    </xf>
    <xf numFmtId="20" fontId="6" fillId="5" borderId="0" applyFill="0" applyBorder="0">
      <alignment horizontal="left" indent="1"/>
    </xf>
    <xf numFmtId="0" fontId="6" fillId="5" borderId="0" applyFont="0" applyBorder="0">
      <alignment horizontal="left" vertical="top" indent="1"/>
    </xf>
  </cellStyleXfs>
  <cellXfs count="53">
    <xf numFmtId="0" fontId="0" fillId="0" borderId="0" xfId="0"/>
    <xf numFmtId="0" fontId="11" fillId="0" borderId="0" xfId="1" applyFont="1">
      <alignment wrapText="1"/>
    </xf>
    <xf numFmtId="165" fontId="13" fillId="0" borderId="0" xfId="10" applyNumberFormat="1" applyFont="1" applyFill="1" applyBorder="1" applyAlignment="1">
      <alignment horizontal="center" vertical="center"/>
    </xf>
    <xf numFmtId="1" fontId="15" fillId="0" borderId="5" xfId="9" applyFont="1" applyBorder="1">
      <alignment horizontal="center"/>
    </xf>
    <xf numFmtId="165" fontId="13" fillId="2" borderId="0" xfId="10" applyNumberFormat="1" applyFont="1" applyFill="1" applyBorder="1" applyAlignment="1">
      <alignment horizontal="center" vertical="center"/>
    </xf>
    <xf numFmtId="165" fontId="13" fillId="3" borderId="0" xfId="10" applyNumberFormat="1" applyFont="1" applyFill="1" applyBorder="1" applyAlignment="1">
      <alignment horizontal="center" vertical="center"/>
    </xf>
    <xf numFmtId="0" fontId="14" fillId="0" borderId="6" xfId="11" applyFont="1" applyBorder="1" applyAlignment="1"/>
    <xf numFmtId="1" fontId="15" fillId="0" borderId="7" xfId="11" applyNumberFormat="1" applyFont="1" applyBorder="1">
      <alignment horizontal="center"/>
    </xf>
    <xf numFmtId="1" fontId="15" fillId="0" borderId="4" xfId="9" applyFont="1" applyBorder="1">
      <alignment horizontal="center"/>
    </xf>
    <xf numFmtId="0" fontId="12" fillId="0" borderId="0" xfId="4" applyFont="1" applyBorder="1" applyAlignment="1">
      <alignment wrapText="1"/>
    </xf>
    <xf numFmtId="20" fontId="17" fillId="6" borderId="11" xfId="14" applyFont="1" applyFill="1" applyBorder="1" applyAlignment="1" applyProtection="1">
      <alignment horizontal="center" vertical="center" wrapText="1"/>
      <protection locked="0"/>
    </xf>
    <xf numFmtId="0" fontId="18" fillId="6" borderId="11" xfId="15" applyFont="1" applyFill="1" applyBorder="1" applyAlignment="1" applyProtection="1">
      <alignment horizontal="center" vertical="center" wrapText="1"/>
      <protection locked="0"/>
    </xf>
    <xf numFmtId="0" fontId="16" fillId="4" borderId="9" xfId="13" applyFont="1" applyBorder="1" applyAlignment="1">
      <alignment horizontal="center"/>
    </xf>
    <xf numFmtId="0" fontId="16" fillId="4" borderId="10" xfId="13" applyFont="1" applyBorder="1" applyAlignment="1">
      <alignment horizontal="center"/>
    </xf>
    <xf numFmtId="165" fontId="13" fillId="8" borderId="0" xfId="10" applyNumberFormat="1" applyFont="1" applyFill="1" applyBorder="1" applyAlignment="1">
      <alignment horizontal="center" vertical="center"/>
    </xf>
    <xf numFmtId="20" fontId="17" fillId="6" borderId="13" xfId="14" applyFont="1" applyFill="1" applyBorder="1" applyAlignment="1" applyProtection="1">
      <alignment horizontal="center" vertical="center" wrapText="1"/>
      <protection locked="0"/>
    </xf>
    <xf numFmtId="0" fontId="18" fillId="6" borderId="11" xfId="15" applyFont="1" applyFill="1" applyBorder="1" applyAlignment="1" applyProtection="1">
      <alignment horizontal="center" vertical="center" wrapText="1"/>
      <protection locked="0"/>
    </xf>
    <xf numFmtId="20" fontId="17" fillId="6" borderId="11" xfId="14" applyFont="1" applyFill="1" applyBorder="1" applyAlignment="1" applyProtection="1">
      <alignment horizontal="center" vertical="center" wrapText="1"/>
      <protection locked="0"/>
    </xf>
    <xf numFmtId="0" fontId="11" fillId="0" borderId="0" xfId="5" applyFont="1" applyBorder="1" applyAlignment="1">
      <alignment wrapText="1"/>
    </xf>
    <xf numFmtId="0" fontId="13" fillId="0" borderId="15" xfId="7" applyNumberFormat="1" applyFont="1" applyBorder="1" applyAlignment="1">
      <alignment horizontal="center" vertical="center"/>
    </xf>
    <xf numFmtId="0" fontId="14" fillId="0" borderId="15" xfId="8" applyFont="1" applyBorder="1"/>
    <xf numFmtId="1" fontId="15" fillId="0" borderId="16" xfId="9" applyFont="1" applyBorder="1">
      <alignment horizontal="center"/>
    </xf>
    <xf numFmtId="0" fontId="11" fillId="0" borderId="17" xfId="1" applyFont="1" applyBorder="1">
      <alignment wrapText="1"/>
    </xf>
    <xf numFmtId="0" fontId="11" fillId="0" borderId="18" xfId="1" applyFont="1" applyBorder="1">
      <alignment wrapText="1"/>
    </xf>
    <xf numFmtId="0" fontId="14" fillId="0" borderId="0" xfId="8" applyFont="1" applyBorder="1"/>
    <xf numFmtId="0" fontId="11" fillId="0" borderId="19" xfId="1" applyFont="1" applyBorder="1">
      <alignment wrapText="1"/>
    </xf>
    <xf numFmtId="0" fontId="11" fillId="0" borderId="20" xfId="11" applyFont="1" applyBorder="1" applyAlignment="1">
      <alignment horizontal="left" wrapText="1"/>
    </xf>
    <xf numFmtId="0" fontId="11" fillId="0" borderId="21" xfId="11" applyFont="1" applyBorder="1" applyAlignment="1">
      <alignment wrapText="1"/>
    </xf>
    <xf numFmtId="0" fontId="11" fillId="0" borderId="22" xfId="1" applyFont="1" applyBorder="1">
      <alignment wrapText="1"/>
    </xf>
    <xf numFmtId="0" fontId="16" fillId="4" borderId="23" xfId="13" applyFont="1" applyBorder="1" applyAlignment="1">
      <alignment horizontal="center"/>
    </xf>
    <xf numFmtId="0" fontId="16" fillId="4" borderId="2" xfId="5" applyFont="1" applyFill="1" applyBorder="1" applyAlignment="1">
      <alignment horizontal="center"/>
    </xf>
    <xf numFmtId="0" fontId="18" fillId="6" borderId="24" xfId="15" applyFont="1" applyFill="1" applyBorder="1" applyAlignment="1" applyProtection="1">
      <alignment horizontal="center" vertical="center" wrapText="1"/>
      <protection locked="0"/>
    </xf>
    <xf numFmtId="20" fontId="17" fillId="6" borderId="24" xfId="14" applyFont="1" applyFill="1" applyBorder="1" applyAlignment="1" applyProtection="1">
      <alignment horizontal="center" vertical="center" wrapText="1"/>
      <protection locked="0"/>
    </xf>
    <xf numFmtId="0" fontId="18" fillId="6" borderId="24" xfId="15" applyFont="1" applyFill="1" applyBorder="1" applyAlignment="1" applyProtection="1">
      <alignment horizontal="center" vertical="center" wrapText="1"/>
      <protection locked="0"/>
    </xf>
    <xf numFmtId="20" fontId="17" fillId="6" borderId="25" xfId="14" applyFont="1" applyFill="1" applyBorder="1" applyAlignment="1" applyProtection="1">
      <alignment horizontal="center" vertical="center" wrapText="1"/>
      <protection locked="0"/>
    </xf>
    <xf numFmtId="20" fontId="17" fillId="6" borderId="26" xfId="14" applyFont="1" applyFill="1" applyBorder="1" applyAlignment="1" applyProtection="1">
      <alignment horizontal="center" vertical="center" wrapText="1"/>
      <protection locked="0"/>
    </xf>
    <xf numFmtId="20" fontId="17" fillId="6" borderId="26" xfId="14" applyFont="1" applyFill="1" applyBorder="1" applyAlignment="1" applyProtection="1">
      <alignment horizontal="center" vertical="center" wrapText="1"/>
      <protection locked="0"/>
    </xf>
    <xf numFmtId="0" fontId="14" fillId="0" borderId="27" xfId="8" applyFont="1" applyBorder="1"/>
    <xf numFmtId="1" fontId="15" fillId="0" borderId="28" xfId="9" applyFont="1" applyBorder="1">
      <alignment horizontal="center"/>
    </xf>
    <xf numFmtId="0" fontId="11" fillId="0" borderId="29" xfId="1" applyFont="1" applyBorder="1">
      <alignment wrapText="1"/>
    </xf>
    <xf numFmtId="0" fontId="22" fillId="0" borderId="0" xfId="0" applyFont="1"/>
    <xf numFmtId="0" fontId="23" fillId="0" borderId="0" xfId="1" applyFont="1" applyAlignment="1"/>
    <xf numFmtId="0" fontId="24" fillId="0" borderId="30" xfId="0" applyFont="1" applyBorder="1" applyAlignment="1">
      <alignment horizontal="center"/>
    </xf>
    <xf numFmtId="0" fontId="21" fillId="7" borderId="31" xfId="1" applyFont="1" applyFill="1" applyBorder="1" applyAlignment="1">
      <alignment horizontal="center" vertical="center" wrapText="1"/>
    </xf>
    <xf numFmtId="0" fontId="21" fillId="7" borderId="32" xfId="1" applyFont="1" applyFill="1" applyBorder="1" applyAlignment="1">
      <alignment horizontal="center" vertical="center" wrapText="1"/>
    </xf>
    <xf numFmtId="0" fontId="21" fillId="7" borderId="33" xfId="1" applyFont="1" applyFill="1" applyBorder="1" applyAlignment="1">
      <alignment horizontal="center" vertical="center" wrapText="1"/>
    </xf>
    <xf numFmtId="0" fontId="25" fillId="0" borderId="27" xfId="1" applyFont="1" applyBorder="1" applyAlignment="1">
      <alignment horizontal="center" wrapText="1"/>
    </xf>
    <xf numFmtId="0" fontId="26" fillId="0" borderId="18" xfId="1" applyFont="1" applyBorder="1" applyAlignment="1">
      <alignment horizontal="center" wrapText="1"/>
    </xf>
    <xf numFmtId="0" fontId="26" fillId="0" borderId="14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20" fontId="28" fillId="0" borderId="34" xfId="14" applyFont="1" applyFill="1" applyBorder="1" applyAlignment="1" applyProtection="1">
      <alignment horizontal="center" vertical="center" wrapText="1"/>
      <protection locked="0"/>
    </xf>
    <xf numFmtId="20" fontId="28" fillId="0" borderId="35" xfId="14" applyFont="1" applyFill="1" applyBorder="1" applyAlignment="1" applyProtection="1">
      <alignment horizontal="center" vertical="center" wrapText="1"/>
      <protection locked="0"/>
    </xf>
    <xf numFmtId="20" fontId="28" fillId="0" borderId="12" xfId="14" applyFont="1" applyFill="1" applyBorder="1" applyAlignment="1" applyProtection="1">
      <alignment horizontal="center" vertical="center" wrapText="1"/>
      <protection locked="0"/>
    </xf>
  </cellXfs>
  <cellStyles count="16">
    <cellStyle name="Bottom Border" xfId="11" xr:uid="{356FAF59-F004-475C-9B19-EED3ADA2F98C}"/>
    <cellStyle name="Calendar alignment" xfId="10" xr:uid="{DC0DCDBF-869D-4C7F-A2C6-6F798BE3A36A}"/>
    <cellStyle name="Date" xfId="9" xr:uid="{64D9D848-25B4-4D30-98B3-A4378878A5A1}"/>
    <cellStyle name="Heading 1 2" xfId="6" xr:uid="{5AF9CFAB-1B25-4723-8C28-F0940C762C25}"/>
    <cellStyle name="Heading 2 2" xfId="3" xr:uid="{B4C2CD8B-C597-4493-8E71-0FBF5B168AC4}"/>
    <cellStyle name="Heading 3 2" xfId="12" xr:uid="{72D4AB8A-0CAB-45C2-B98E-F47028BF5E7B}"/>
    <cellStyle name="Heading 4 2" xfId="8" xr:uid="{C1D86449-E45F-4061-A09C-75D92538FEC5}"/>
    <cellStyle name="Normal" xfId="0" builtinId="0"/>
    <cellStyle name="Normal 2" xfId="1" xr:uid="{E0785222-ECD1-4BAE-9403-69B2300E1B95}"/>
    <cellStyle name="Right Border" xfId="5" xr:uid="{90124D87-72E2-4C53-8550-8BF1298EAD67}"/>
    <cellStyle name="Table heading blank" xfId="4" xr:uid="{64CAB720-762A-462D-9A05-EE19EE705030}"/>
    <cellStyle name="Time" xfId="14" xr:uid="{7762437D-2A07-4894-91C5-4F2EE848BA4A}"/>
    <cellStyle name="Title 2" xfId="2" xr:uid="{BD6821A4-75EA-4D0D-A577-D0657C59FF48}"/>
    <cellStyle name="Top Border" xfId="7" xr:uid="{C11532CB-A344-4319-BF5F-EA6464C36221}"/>
    <cellStyle name="Weekdays" xfId="13" xr:uid="{7636B3A3-51EE-4401-B526-0A670551436D}"/>
    <cellStyle name="Weekly Schedule Fill" xfId="15" xr:uid="{F74F0BCD-8AAF-4354-9F6C-1EB6850B5033}"/>
  </cellStyles>
  <dxfs count="11"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textRotation="0" wrapText="0" indent="0" justifyLastLine="0" shrinkToFit="0" readingOrder="0"/>
    </dxf>
    <dxf>
      <font>
        <b/>
        <i val="0"/>
        <color theme="4" tint="-0.499984740745262"/>
      </font>
      <border diagonalUp="0" diagonalDown="0">
        <left style="thin">
          <color theme="4" tint="-0.499984740745262"/>
        </left>
        <right/>
        <top/>
        <bottom style="thin">
          <color theme="4" tint="-0.499984740745262"/>
        </bottom>
        <vertical/>
        <horizontal/>
      </border>
    </dxf>
    <dxf>
      <font>
        <b/>
        <i val="0"/>
        <color theme="4" tint="-0.499984740745262"/>
      </font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horizontal style="thin">
          <color theme="5" tint="-0.499984740745262"/>
        </horizontal>
      </border>
    </dxf>
  </dxfs>
  <tableStyles count="1" defaultTableStyle="TableStyleMedium2" defaultPivotStyle="PivotStyleLight16">
    <tableStyle name="Assignments" pivot="0" count="3" xr9:uid="{00000000-0011-0000-FFFF-FFFF00000000}">
      <tableStyleElement type="wholeTable" dxfId="10"/>
      <tableStyleElement type="headerRow" dxfId="9"/>
      <tableStyleElement type="firstColumn" dxfId="8"/>
    </tableStyle>
  </tableStyles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3</xdr:row>
      <xdr:rowOff>180974</xdr:rowOff>
    </xdr:from>
    <xdr:to>
      <xdr:col>1</xdr:col>
      <xdr:colOff>1511604</xdr:colOff>
      <xdr:row>7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FF7AE8-228F-4455-A348-A9B211D06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323974"/>
          <a:ext cx="1368729" cy="15049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udent%20calendar%20(Mon)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tudent calendar (Mon)1"/>
    </sheetNames>
    <sheetDataSet>
      <sheetData sheetId="0">
        <row r="1">
          <cell r="B1">
            <v>2017</v>
          </cell>
        </row>
        <row r="2">
          <cell r="K2">
            <v>4</v>
          </cell>
        </row>
        <row r="8">
          <cell r="K8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F11579-C380-4AA2-A2E6-8B9A1B5E06D5}" name="SeptemberAssignments" displayName="SeptemberAssignments" ref="J1:L16" totalsRowShown="0" headerRowDxfId="7" dataDxfId="6">
  <autoFilter ref="J1:L16" xr:uid="{00000000-0009-0000-0100-000009000000}">
    <filterColumn colId="0" hiddenButton="1"/>
    <filterColumn colId="1" hiddenButton="1"/>
    <filterColumn colId="2" hiddenButton="1"/>
  </autoFilter>
  <tableColumns count="3">
    <tableColumn id="1" xr3:uid="{52933D89-197A-4EBF-A01B-4CF4B7A1759B}" name="Column1" dataDxfId="5" dataCellStyle="Heading 4"/>
    <tableColumn id="2" xr3:uid="{B4943DC8-7FC9-477C-8789-77AA36AC0F7A}" name="Column2" dataDxfId="4" dataCellStyle="Date"/>
    <tableColumn id="3" xr3:uid="{0115B2EA-5636-41BC-8BFF-AAE802EB9475}" name="What gets measured gets done - log your actions below. " dataDxfId="3"/>
  </tableColumns>
  <tableStyleInfo name="Assignments" showFirstColumn="1" showLastColumn="0" showRowStripes="1" showColumnStripes="0"/>
  <extLst>
    <ext xmlns:x14="http://schemas.microsoft.com/office/spreadsheetml/2009/9/main" uri="{504A1905-F514-4f6f-8877-14C23A59335A}">
      <x14:table altTextSummary="Enter a day &amp; assignment for the weekday in column J. Assignments will be highlighted in the calendar for this month in this workshee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EFE0E-4C34-4AB5-9E9D-BA68A5C333D1}">
  <sheetPr>
    <tabColor theme="4"/>
    <pageSetUpPr fitToPage="1"/>
  </sheetPr>
  <dimension ref="A1:L16"/>
  <sheetViews>
    <sheetView showGridLines="0" tabSelected="1" zoomScaleNormal="100" zoomScalePageLayoutView="84" workbookViewId="0">
      <selection activeCell="L6" sqref="L6"/>
    </sheetView>
  </sheetViews>
  <sheetFormatPr defaultColWidth="9.85546875" defaultRowHeight="30" customHeight="1" x14ac:dyDescent="0.2"/>
  <cols>
    <col min="1" max="1" width="3" style="1" customWidth="1"/>
    <col min="2" max="2" width="23.5703125" style="1" customWidth="1"/>
    <col min="3" max="8" width="12.140625" style="1" customWidth="1"/>
    <col min="9" max="9" width="23.5703125" style="1" customWidth="1"/>
    <col min="10" max="11" width="12.140625" style="1" customWidth="1"/>
    <col min="12" max="12" width="50.42578125" style="1" customWidth="1"/>
    <col min="13" max="13" width="3" style="1" customWidth="1"/>
    <col min="14" max="16384" width="9.85546875" style="1"/>
  </cols>
  <sheetData>
    <row r="1" spans="1:12" ht="30" customHeight="1" x14ac:dyDescent="0.5">
      <c r="A1"/>
      <c r="B1" s="46" t="s">
        <v>0</v>
      </c>
      <c r="C1" s="46"/>
      <c r="D1" s="46"/>
      <c r="E1" s="46"/>
      <c r="F1" s="46"/>
      <c r="G1" s="46"/>
      <c r="H1" s="46"/>
      <c r="I1" s="46"/>
      <c r="J1" s="40" t="s">
        <v>29</v>
      </c>
      <c r="K1" s="40" t="s">
        <v>30</v>
      </c>
      <c r="L1" s="41" t="s">
        <v>21</v>
      </c>
    </row>
    <row r="2" spans="1:12" ht="30" customHeight="1" x14ac:dyDescent="0.4">
      <c r="A2" s="18"/>
      <c r="B2" s="48" t="s">
        <v>35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20" t="s">
        <v>1</v>
      </c>
      <c r="K2" s="21"/>
      <c r="L2" s="22"/>
    </row>
    <row r="3" spans="1:12" ht="30" customHeight="1" x14ac:dyDescent="0.4">
      <c r="A3" s="18"/>
      <c r="B3" s="49">
        <v>2017</v>
      </c>
      <c r="C3" s="2">
        <f>IF(DAY(SepSun1)=1,SepSun1-6,SepSun1+1)</f>
        <v>42975</v>
      </c>
      <c r="D3" s="2">
        <f>IF(DAY(SepSun1)=1,SepSun1-5,SepSun1+2)</f>
        <v>42976</v>
      </c>
      <c r="E3" s="2">
        <f>IF(DAY(SepSun1)=1,SepSun1-4,SepSun1+3)</f>
        <v>42977</v>
      </c>
      <c r="F3" s="2">
        <f>IF(DAY(SepSun1)=1,SepSun1-3,SepSun1+4)</f>
        <v>42978</v>
      </c>
      <c r="G3" s="2">
        <f>IF(DAY(SepSun1)=1,SepSun1-2,SepSun1+5)</f>
        <v>42979</v>
      </c>
      <c r="H3" s="2">
        <f>IF(DAY(SepSun1)=1,SepSun1-1,SepSun1+6)</f>
        <v>42980</v>
      </c>
      <c r="I3" s="2">
        <f>IF(DAY(SepSun1)=1,SepSun1,SepSun1+7)</f>
        <v>42981</v>
      </c>
      <c r="J3" s="24"/>
      <c r="K3" s="3"/>
      <c r="L3" s="25"/>
    </row>
    <row r="4" spans="1:12" ht="30" customHeight="1" x14ac:dyDescent="0.4">
      <c r="A4" s="18"/>
      <c r="B4" s="47"/>
      <c r="C4" s="2">
        <f>IF(DAY(SepSun1)=1,SepSun1+1,SepSun1+8)</f>
        <v>42982</v>
      </c>
      <c r="D4" s="2">
        <f>IF(DAY(SepSun1)=1,SepSun1+2,SepSun1+9)</f>
        <v>42983</v>
      </c>
      <c r="E4" s="2">
        <f>IF(DAY(SepSun1)=1,SepSun1+3,SepSun1+10)</f>
        <v>42984</v>
      </c>
      <c r="F4" s="2">
        <f>IF(DAY(SepSun1)=1,SepSun1+4,SepSun1+11)</f>
        <v>42985</v>
      </c>
      <c r="G4" s="2">
        <f>IF(DAY(SepSun1)=1,SepSun1+5,SepSun1+12)</f>
        <v>42986</v>
      </c>
      <c r="H4" s="2">
        <f>IF(DAY(SepSun1)=1,SepSun1+6,SepSun1+13)</f>
        <v>42987</v>
      </c>
      <c r="I4" s="2">
        <f>IF(DAY(SepSun1)=1,SepSun1+7,SepSun1+14)</f>
        <v>42988</v>
      </c>
      <c r="J4" s="24"/>
      <c r="K4" s="3"/>
      <c r="L4" s="25"/>
    </row>
    <row r="5" spans="1:12" ht="30" customHeight="1" x14ac:dyDescent="0.25">
      <c r="A5" s="18"/>
      <c r="B5" s="23"/>
      <c r="C5" s="2">
        <f>IF(DAY(SepSun1)=1,SepSun1+8,SepSun1+15)</f>
        <v>42989</v>
      </c>
      <c r="D5" s="2">
        <f>IF(DAY(SepSun1)=1,SepSun1+9,SepSun1+16)</f>
        <v>42990</v>
      </c>
      <c r="E5" s="2">
        <f>IF(DAY(SepSun1)=1,SepSun1+10,SepSun1+17)</f>
        <v>42991</v>
      </c>
      <c r="F5" s="2">
        <f>IF(DAY(SepSun1)=1,SepSun1+11,SepSun1+18)</f>
        <v>42992</v>
      </c>
      <c r="G5" s="14">
        <f>IF(DAY(SepSun1)=1,SepSun1+12,SepSun1+19)</f>
        <v>42993</v>
      </c>
      <c r="H5" s="2">
        <f>IF(DAY(SepSun1)=1,SepSun1+13,SepSun1+20)</f>
        <v>42994</v>
      </c>
      <c r="I5" s="2">
        <f>IF(DAY(SepSun1)=1,SepSun1+14,SepSun1+21)</f>
        <v>42995</v>
      </c>
      <c r="J5" s="24" t="s">
        <v>8</v>
      </c>
      <c r="K5" s="3"/>
      <c r="L5" s="25"/>
    </row>
    <row r="6" spans="1:12" ht="30" customHeight="1" x14ac:dyDescent="0.25">
      <c r="A6" s="18"/>
      <c r="B6" s="23"/>
      <c r="C6" s="4">
        <f>IF(DAY(SepSun1)=1,SepSun1+15,SepSun1+22)</f>
        <v>42996</v>
      </c>
      <c r="D6" s="4">
        <f>IF(DAY(SepSun1)=1,SepSun1+16,SepSun1+23)</f>
        <v>42997</v>
      </c>
      <c r="E6" s="4">
        <f>IF(DAY(SepSun1)=1,SepSun1+17,SepSun1+24)</f>
        <v>42998</v>
      </c>
      <c r="F6" s="4">
        <f>IF(DAY(SepSun1)=1,SepSun1+18,SepSun1+25)</f>
        <v>42999</v>
      </c>
      <c r="G6" s="2">
        <f>IF(DAY(SepSun1)=1,SepSun1+19,SepSun1+26)</f>
        <v>43000</v>
      </c>
      <c r="H6" s="2">
        <f>IF(DAY(SepSun1)=1,SepSun1+20,SepSun1+27)</f>
        <v>43001</v>
      </c>
      <c r="I6" s="2">
        <f>IF(DAY(SepSun1)=1,SepSun1+21,SepSun1+28)</f>
        <v>43002</v>
      </c>
      <c r="J6" s="24"/>
      <c r="K6" s="3"/>
      <c r="L6" s="25"/>
    </row>
    <row r="7" spans="1:12" ht="30" customHeight="1" x14ac:dyDescent="0.25">
      <c r="A7" s="18"/>
      <c r="B7" s="23"/>
      <c r="C7" s="2">
        <f>IF(DAY(SepSun1)=1,SepSun1+22,SepSun1+29)</f>
        <v>43003</v>
      </c>
      <c r="D7" s="2">
        <f>IF(DAY(SepSun1)=1,SepSun1+23,SepSun1+30)</f>
        <v>43004</v>
      </c>
      <c r="E7" s="2">
        <f>IF(DAY(SepSun1)=1,SepSun1+24,SepSun1+31)</f>
        <v>43005</v>
      </c>
      <c r="F7" s="5">
        <f>IF(DAY(SepSun1)=1,SepSun1+25,SepSun1+32)</f>
        <v>43006</v>
      </c>
      <c r="G7" s="2">
        <f>IF(DAY(SepSun1)=1,SepSun1+26,SepSun1+33)</f>
        <v>43007</v>
      </c>
      <c r="H7" s="2">
        <f>IF(DAY(SepSun1)=1,SepSun1+27,SepSun1+34)</f>
        <v>43008</v>
      </c>
      <c r="I7" s="2">
        <f>IF(DAY(SepSun1)=1,SepSun1+28,SepSun1+35)</f>
        <v>43009</v>
      </c>
      <c r="J7" s="6"/>
      <c r="K7" s="7"/>
      <c r="L7" s="26"/>
    </row>
    <row r="8" spans="1:12" ht="30" customHeight="1" x14ac:dyDescent="0.25">
      <c r="A8" s="18"/>
      <c r="B8" s="27"/>
      <c r="C8" s="2">
        <f>IF(DAY(SepSun1)=1,SepSun1+29,SepSun1+36)</f>
        <v>43010</v>
      </c>
      <c r="D8" s="2">
        <f>IF(DAY(SepSun1)=1,SepSun1+30,SepSun1+37)</f>
        <v>43011</v>
      </c>
      <c r="E8" s="2">
        <f>IF(DAY(SepSun1)=1,SepSun1+31,SepSun1+38)</f>
        <v>43012</v>
      </c>
      <c r="F8" s="2">
        <f>IF(DAY(SepSun1)=1,SepSun1+32,SepSun1+39)</f>
        <v>43013</v>
      </c>
      <c r="G8" s="2">
        <f>IF(DAY(SepSun1)=1,SepSun1+33,SepSun1+40)</f>
        <v>43014</v>
      </c>
      <c r="H8" s="2">
        <f>IF(DAY(SepSun1)=1,SepSun1+34,SepSun1+41)</f>
        <v>43015</v>
      </c>
      <c r="I8" s="2">
        <f>IF(DAY(SepSun1)=1,SepSun1+35,SepSun1+42)</f>
        <v>43016</v>
      </c>
      <c r="J8" s="24" t="s">
        <v>3</v>
      </c>
      <c r="K8" s="8"/>
      <c r="L8" s="28"/>
    </row>
    <row r="9" spans="1:12" ht="30" customHeight="1" x14ac:dyDescent="0.25">
      <c r="A9" s="18"/>
      <c r="B9" s="43" t="s">
        <v>28</v>
      </c>
      <c r="C9" s="44"/>
      <c r="D9" s="44"/>
      <c r="E9" s="44"/>
      <c r="F9" s="44"/>
      <c r="G9" s="44"/>
      <c r="H9" s="44"/>
      <c r="I9" s="45"/>
      <c r="J9" s="24"/>
      <c r="K9" s="3"/>
      <c r="L9" s="25"/>
    </row>
    <row r="10" spans="1:12" ht="30" customHeight="1" x14ac:dyDescent="0.35">
      <c r="A10" s="18"/>
      <c r="B10" s="42" t="s">
        <v>37</v>
      </c>
      <c r="C10" s="42"/>
      <c r="D10" s="42"/>
      <c r="E10" s="42"/>
      <c r="F10" s="42"/>
      <c r="G10" s="42"/>
      <c r="H10" s="42"/>
      <c r="I10" s="42"/>
      <c r="J10" s="24"/>
      <c r="K10" s="3"/>
      <c r="L10" s="25"/>
    </row>
    <row r="11" spans="1:12" ht="30" customHeight="1" x14ac:dyDescent="0.25">
      <c r="A11" s="9" t="s">
        <v>9</v>
      </c>
      <c r="B11" s="29" t="s">
        <v>1</v>
      </c>
      <c r="C11" s="12" t="s">
        <v>8</v>
      </c>
      <c r="D11" s="13"/>
      <c r="E11" s="12" t="s">
        <v>3</v>
      </c>
      <c r="F11" s="13"/>
      <c r="G11" s="12" t="s">
        <v>10</v>
      </c>
      <c r="H11" s="13"/>
      <c r="I11" s="30" t="s">
        <v>5</v>
      </c>
      <c r="J11" s="24" t="s">
        <v>10</v>
      </c>
      <c r="K11" s="3"/>
      <c r="L11" s="25"/>
    </row>
    <row r="12" spans="1:12" ht="47.25" customHeight="1" x14ac:dyDescent="0.25">
      <c r="A12" s="9" t="s">
        <v>11</v>
      </c>
      <c r="B12" s="50" t="s">
        <v>38</v>
      </c>
      <c r="C12" s="51"/>
      <c r="D12" s="51"/>
      <c r="E12" s="51"/>
      <c r="F12" s="51"/>
      <c r="G12" s="51"/>
      <c r="H12" s="52"/>
      <c r="I12" s="15" t="s">
        <v>13</v>
      </c>
      <c r="J12" s="24"/>
      <c r="K12" s="3"/>
      <c r="L12" s="25"/>
    </row>
    <row r="13" spans="1:12" ht="43.5" customHeight="1" x14ac:dyDescent="0.25">
      <c r="A13" s="9" t="s">
        <v>12</v>
      </c>
      <c r="B13" s="31" t="s">
        <v>31</v>
      </c>
      <c r="C13" s="16" t="s">
        <v>17</v>
      </c>
      <c r="D13" s="16"/>
      <c r="E13" s="16" t="s">
        <v>18</v>
      </c>
      <c r="F13" s="16"/>
      <c r="G13" s="16" t="s">
        <v>32</v>
      </c>
      <c r="H13" s="16"/>
      <c r="I13" s="11" t="s">
        <v>19</v>
      </c>
      <c r="J13" s="6"/>
      <c r="K13" s="7"/>
      <c r="L13" s="26"/>
    </row>
    <row r="14" spans="1:12" ht="43.5" customHeight="1" x14ac:dyDescent="0.25">
      <c r="A14" s="9" t="s">
        <v>11</v>
      </c>
      <c r="B14" s="32" t="s">
        <v>33</v>
      </c>
      <c r="C14" s="17" t="s">
        <v>20</v>
      </c>
      <c r="D14" s="17"/>
      <c r="E14" s="17" t="s">
        <v>22</v>
      </c>
      <c r="F14" s="17"/>
      <c r="G14" s="17" t="s">
        <v>23</v>
      </c>
      <c r="H14" s="17"/>
      <c r="I14" s="10" t="s">
        <v>27</v>
      </c>
      <c r="J14" s="24" t="s">
        <v>5</v>
      </c>
      <c r="K14" s="8"/>
      <c r="L14" s="28"/>
    </row>
    <row r="15" spans="1:12" ht="48.75" customHeight="1" x14ac:dyDescent="0.25">
      <c r="A15" s="9" t="s">
        <v>12</v>
      </c>
      <c r="B15" s="33" t="s">
        <v>15</v>
      </c>
      <c r="C15" s="16"/>
      <c r="D15" s="16"/>
      <c r="E15" s="16"/>
      <c r="F15" s="16"/>
      <c r="G15" s="16" t="s">
        <v>34</v>
      </c>
      <c r="H15" s="16"/>
      <c r="I15" s="11" t="s">
        <v>26</v>
      </c>
      <c r="J15" s="24"/>
      <c r="K15" s="3"/>
      <c r="L15" s="25"/>
    </row>
    <row r="16" spans="1:12" ht="47.25" customHeight="1" x14ac:dyDescent="0.25">
      <c r="A16" s="9" t="s">
        <v>11</v>
      </c>
      <c r="B16" s="34" t="s">
        <v>36</v>
      </c>
      <c r="C16" s="35" t="s">
        <v>24</v>
      </c>
      <c r="D16" s="35"/>
      <c r="E16" s="35" t="s">
        <v>16</v>
      </c>
      <c r="F16" s="35"/>
      <c r="G16" s="35" t="s">
        <v>25</v>
      </c>
      <c r="H16" s="35"/>
      <c r="I16" s="36" t="s">
        <v>14</v>
      </c>
      <c r="J16" s="37"/>
      <c r="K16" s="38"/>
      <c r="L16" s="39"/>
    </row>
  </sheetData>
  <mergeCells count="18">
    <mergeCell ref="G16:H16"/>
    <mergeCell ref="B9:I9"/>
    <mergeCell ref="B10:I10"/>
    <mergeCell ref="B1:I1"/>
    <mergeCell ref="B12:H12"/>
    <mergeCell ref="G15:H15"/>
    <mergeCell ref="C16:D16"/>
    <mergeCell ref="E16:F16"/>
    <mergeCell ref="B15:F15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</mergeCells>
  <conditionalFormatting sqref="C3:H3">
    <cfRule type="expression" dxfId="2" priority="6" stopIfTrue="1">
      <formula>DAY(C3)&gt;8</formula>
    </cfRule>
  </conditionalFormatting>
  <conditionalFormatting sqref="C7:I8">
    <cfRule type="expression" dxfId="1" priority="5" stopIfTrue="1">
      <formula>AND(DAY(C7)&gt;=1,DAY(C7)&lt;=15)</formula>
    </cfRule>
  </conditionalFormatting>
  <conditionalFormatting sqref="C3:I8">
    <cfRule type="expression" dxfId="0" priority="7">
      <formula>VLOOKUP(DAY(C3),AssignmentDays,1,FALSE)=DAY(C3)</formula>
    </cfRule>
  </conditionalFormatting>
  <dataValidations xWindow="26" yWindow="268" count="5">
    <dataValidation allowBlank="1" showInputMessage="1" showErrorMessage="1" prompt="Weekdays are in this row, from Monday to Friday" sqref="B11" xr:uid="{BB5F9073-B06D-482E-BD07-A2E78F00C6AC}"/>
    <dataValidation allowBlank="1" showInputMessage="1" showErrorMessage="1" prompt="Cells C2:I2 contain weekdays" sqref="C2" xr:uid="{ADE9CCF7-E9F8-40BB-9C84-F51EC6A4542E}"/>
    <dataValidation allowBlank="1" showInputMessage="1" showErrorMessage="1" prompt="If this cell doesn’t contain the number 1, then it is a day from a previous month. Cells C3:I8 contain dates for the current month" sqref="C3" xr:uid="{3F6B6BA7-477E-4965-960A-63E1F0F507C9}"/>
    <dataValidation allowBlank="1" showInputMessage="1" showErrorMessage="1" prompt="If this row contains a number less than the previous number or row of numbers, then this row contains dates for the next calendar month" sqref="C8" xr:uid="{74F09261-56C5-4908-87B7-7807F6B7B957}"/>
    <dataValidation allowBlank="1" showInputMessage="1" showErrorMessage="1" prompt="Enter class in this row from columns B to I" sqref="B13" xr:uid="{084BC225-E5DF-47BF-8269-901E152729E4}"/>
  </dataValidations>
  <printOptions horizontalCentered="1" verticalCentered="1"/>
  <pageMargins left="0.25" right="0.25" top="0.75" bottom="0.75" header="0.3" footer="0.3"/>
  <pageSetup scale="68" orientation="landscape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CSSEYEG Networking Challenge </vt:lpstr>
      <vt:lpstr>'CSSEYEG Networking Challenge '!AssignmentDays</vt:lpstr>
      <vt:lpstr>ColumnTitle9</vt:lpstr>
      <vt:lpstr>ColumnTitleRegion1..I8.9</vt:lpstr>
      <vt:lpstr>'CSSEYEG Networking Challenge '!ImportantDatesTable</vt:lpstr>
      <vt:lpstr>TitleRegion2..I31.9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Arsenault</dc:creator>
  <cp:lastModifiedBy>Aimee Arsenault</cp:lastModifiedBy>
  <cp:lastPrinted>2017-08-31T15:38:47Z</cp:lastPrinted>
  <dcterms:created xsi:type="dcterms:W3CDTF">2017-08-30T20:04:09Z</dcterms:created>
  <dcterms:modified xsi:type="dcterms:W3CDTF">2017-08-31T16:14:52Z</dcterms:modified>
</cp:coreProperties>
</file>