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bdems-my.sharepoint.com/personal/simon_drage_libdems_org_uk/Documents/Desktop/Agents Briefing Materials 2018/"/>
    </mc:Choice>
  </mc:AlternateContent>
  <xr:revisionPtr revIDLastSave="28" documentId="8_{E9ED22CE-1B73-49F6-B5C0-9929D7B689AB}" xr6:coauthVersionLast="31" xr6:coauthVersionMax="31" xr10:uidLastSave="{C639700F-F3A3-44DD-B5DC-CD8C7B4DB62A}"/>
  <bookViews>
    <workbookView xWindow="0" yWindow="0" windowWidth="14145" windowHeight="5663" firstSheet="1" activeTab="2" xr2:uid="{71E2CA8E-8FBB-462B-8AF8-1674395EA496}"/>
  </bookViews>
  <sheets>
    <sheet name="Categories" sheetId="23" state="hidden" r:id="rId1"/>
    <sheet name="Invoice tracker" sheetId="22" r:id="rId2"/>
    <sheet name="Local election budget" sheetId="1" r:id="rId3"/>
    <sheet name="SMNT (2)" sheetId="14" state="hidden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8" i="1" l="1"/>
  <c r="J7" i="1"/>
  <c r="G7" i="1"/>
  <c r="E11" i="1"/>
  <c r="H11" i="1" s="1"/>
  <c r="E7" i="1"/>
  <c r="H7" i="1" s="1"/>
  <c r="F3" i="14"/>
  <c r="H3" i="14" s="1"/>
  <c r="E36" i="14" s="1"/>
  <c r="G5" i="14"/>
  <c r="G7" i="14"/>
  <c r="G9" i="14"/>
  <c r="G26" i="14"/>
  <c r="G29" i="14"/>
  <c r="G30" i="14"/>
  <c r="G31" i="14"/>
  <c r="G32" i="14"/>
  <c r="G35" i="14"/>
  <c r="E5" i="14"/>
  <c r="E7" i="14"/>
  <c r="E9" i="14"/>
  <c r="E26" i="14"/>
  <c r="E29" i="14"/>
  <c r="E30" i="14"/>
  <c r="E31" i="14"/>
  <c r="E32" i="14"/>
  <c r="E35" i="14"/>
  <c r="J34" i="14"/>
  <c r="J33" i="14"/>
  <c r="J32" i="14"/>
  <c r="H32" i="14"/>
  <c r="J31" i="14"/>
  <c r="H31" i="14"/>
  <c r="J30" i="14"/>
  <c r="H30" i="14"/>
  <c r="J29" i="14"/>
  <c r="H29" i="14"/>
  <c r="J28" i="14"/>
  <c r="J27" i="14"/>
  <c r="J26" i="14"/>
  <c r="H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H9" i="14"/>
  <c r="J8" i="14"/>
  <c r="J7" i="14"/>
  <c r="H7" i="14"/>
  <c r="J6" i="14"/>
  <c r="J5" i="14"/>
  <c r="H5" i="14"/>
  <c r="I3" i="14"/>
  <c r="E36" i="1"/>
  <c r="G5" i="1"/>
  <c r="G9" i="1"/>
  <c r="G11" i="1"/>
  <c r="G28" i="1"/>
  <c r="G29" i="1"/>
  <c r="G30" i="1"/>
  <c r="G31" i="1"/>
  <c r="E5" i="1"/>
  <c r="E9" i="1"/>
  <c r="H9" i="1" s="1"/>
  <c r="E28" i="1"/>
  <c r="H28" i="1" s="1"/>
  <c r="E29" i="1"/>
  <c r="H29" i="1" s="1"/>
  <c r="E30" i="1"/>
  <c r="E31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6" i="1"/>
  <c r="J5" i="1"/>
  <c r="H31" i="1" l="1"/>
  <c r="H30" i="1"/>
  <c r="G35" i="1"/>
  <c r="H5" i="1"/>
  <c r="I3" i="1"/>
  <c r="E35" i="1"/>
  <c r="E37" i="1" s="1"/>
  <c r="G36" i="14"/>
  <c r="G37" i="14" s="1"/>
  <c r="E37" i="14"/>
  <c r="G36" i="1"/>
  <c r="G37" i="1" s="1"/>
</calcChain>
</file>

<file path=xl/sharedStrings.xml><?xml version="1.0" encoding="utf-8"?>
<sst xmlns="http://schemas.openxmlformats.org/spreadsheetml/2006/main" count="134" uniqueCount="77">
  <si>
    <t>Your By-election Campaign Budget, Spending &amp; Expenses Planner</t>
  </si>
  <si>
    <t>Your spending limit:-</t>
  </si>
  <si>
    <t>Eligible electors</t>
  </si>
  <si>
    <t>Election expenses limit</t>
  </si>
  <si>
    <t>Election expenses to declare</t>
  </si>
  <si>
    <t>Electoral Commission Category of Spending</t>
  </si>
  <si>
    <t>Area of Budget</t>
  </si>
  <si>
    <t>Your budget
for each area:</t>
  </si>
  <si>
    <t>What you've spent:</t>
  </si>
  <si>
    <t>What you've
got left:</t>
  </si>
  <si>
    <t>Percentage to declare</t>
  </si>
  <si>
    <t>Amount to declare</t>
  </si>
  <si>
    <t>A. ADVERTISING</t>
  </si>
  <si>
    <t>Posters and stakeboards</t>
  </si>
  <si>
    <t xml:space="preserve">Posters </t>
  </si>
  <si>
    <t>Stakeboards</t>
  </si>
  <si>
    <t>Rosettes, stickers etc.</t>
  </si>
  <si>
    <t>Rosettes</t>
  </si>
  <si>
    <t>Stickers</t>
  </si>
  <si>
    <t>B. UNSOLICITED MATERIALS</t>
  </si>
  <si>
    <t>Literature</t>
  </si>
  <si>
    <t>First leaflet</t>
  </si>
  <si>
    <t>Second leaflet</t>
  </si>
  <si>
    <t>Third leaflet</t>
  </si>
  <si>
    <t>Fourth leaflet</t>
  </si>
  <si>
    <t>First direct mail</t>
  </si>
  <si>
    <t>Second direct mail</t>
  </si>
  <si>
    <t>Third direct mail</t>
  </si>
  <si>
    <t>Fourth direct mail</t>
  </si>
  <si>
    <t>First squeeze leaflet</t>
  </si>
  <si>
    <t>Second squeeze leaflet</t>
  </si>
  <si>
    <t xml:space="preserve">Third squeeze leaflet </t>
  </si>
  <si>
    <t>Good mornings</t>
  </si>
  <si>
    <t>Eve of poll leaflet</t>
  </si>
  <si>
    <t>Knock up leaflets</t>
  </si>
  <si>
    <t>Canvass leaflet</t>
  </si>
  <si>
    <t>Blue letters</t>
  </si>
  <si>
    <t>Other literature</t>
  </si>
  <si>
    <t>Paper, ink, toner etc.</t>
  </si>
  <si>
    <t xml:space="preserve">Paper </t>
  </si>
  <si>
    <t>Ink</t>
  </si>
  <si>
    <t>Miscellaneous stationary</t>
  </si>
  <si>
    <t>C. TRANSPORT</t>
  </si>
  <si>
    <t>Transport costs</t>
  </si>
  <si>
    <t>D. PUBLIC MEETINGS</t>
  </si>
  <si>
    <t>Venue hire</t>
  </si>
  <si>
    <t>E. AGENT/STAFF COSTS</t>
  </si>
  <si>
    <t>Staff costs</t>
  </si>
  <si>
    <t>F. ACCOMM &amp; ADMIN</t>
  </si>
  <si>
    <t>Office costs &amp; utilities</t>
  </si>
  <si>
    <t xml:space="preserve">Office rental </t>
  </si>
  <si>
    <t>Stationary and literature from stock</t>
  </si>
  <si>
    <t>Rent of equipment and utilities</t>
  </si>
  <si>
    <t>Totals:</t>
  </si>
  <si>
    <t>Max spend limit:</t>
  </si>
  <si>
    <t>Balance to allocate:</t>
  </si>
  <si>
    <t>Ward</t>
  </si>
  <si>
    <t>Teddington</t>
  </si>
  <si>
    <t>Flying start leaflet</t>
  </si>
  <si>
    <t>Ward Map leaflet A3</t>
  </si>
  <si>
    <t xml:space="preserve">Final weekend tabloid </t>
  </si>
  <si>
    <t>Ward A3 endoresment leaflet</t>
  </si>
  <si>
    <t>Digital Advertsing</t>
  </si>
  <si>
    <t>Facebook advertising</t>
  </si>
  <si>
    <t>Other online campaigning</t>
  </si>
  <si>
    <t>Your Local Election Budget, Spending &amp; Expenses Planner</t>
  </si>
  <si>
    <t>Literature from stock</t>
  </si>
  <si>
    <t>Stationary and sundries</t>
  </si>
  <si>
    <t>Supplier</t>
  </si>
  <si>
    <t>Category</t>
  </si>
  <si>
    <t>Date Recived</t>
  </si>
  <si>
    <t>Date Paid</t>
  </si>
  <si>
    <t>Invoice No.</t>
  </si>
  <si>
    <t>Item</t>
  </si>
  <si>
    <t>A. Advertising</t>
  </si>
  <si>
    <t>Notes</t>
  </si>
  <si>
    <t>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</si>
</sst>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5" fillId="3" borderId="7" xfId="0" applyFont="1" applyFill="1" applyBorder="1" applyAlignment="1" applyProtection="1">
      <alignment horizontal="center" wrapText="1"/>
    </xf>
    <xf numFmtId="164" fontId="6" fillId="3" borderId="2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wrapText="1"/>
    </xf>
    <xf numFmtId="0" fontId="7" fillId="4" borderId="10" xfId="0" applyFont="1" applyFill="1" applyBorder="1" applyAlignment="1" applyProtection="1">
      <alignment horizontal="center" wrapText="1"/>
      <protection locked="0"/>
    </xf>
    <xf numFmtId="6" fontId="7" fillId="6" borderId="2" xfId="0" applyNumberFormat="1" applyFont="1" applyFill="1" applyBorder="1" applyAlignment="1" applyProtection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2" fillId="4" borderId="13" xfId="0" applyFont="1" applyFill="1" applyBorder="1" applyProtection="1">
      <protection locked="0"/>
    </xf>
    <xf numFmtId="164" fontId="2" fillId="4" borderId="14" xfId="0" applyNumberFormat="1" applyFont="1" applyFill="1" applyBorder="1" applyProtection="1">
      <protection locked="0"/>
    </xf>
    <xf numFmtId="164" fontId="2" fillId="5" borderId="14" xfId="0" applyNumberFormat="1" applyFont="1" applyFill="1" applyBorder="1" applyProtection="1">
      <protection locked="0"/>
    </xf>
    <xf numFmtId="9" fontId="0" fillId="5" borderId="12" xfId="0" applyNumberFormat="1" applyFill="1" applyBorder="1"/>
    <xf numFmtId="164" fontId="0" fillId="5" borderId="14" xfId="0" applyNumberFormat="1" applyFill="1" applyBorder="1"/>
    <xf numFmtId="0" fontId="2" fillId="4" borderId="16" xfId="0" applyFont="1" applyFill="1" applyBorder="1" applyProtection="1">
      <protection locked="0"/>
    </xf>
    <xf numFmtId="164" fontId="2" fillId="4" borderId="17" xfId="0" applyNumberFormat="1" applyFont="1" applyFill="1" applyBorder="1" applyProtection="1">
      <protection locked="0"/>
    </xf>
    <xf numFmtId="164" fontId="2" fillId="5" borderId="15" xfId="0" applyNumberFormat="1" applyFont="1" applyFill="1" applyBorder="1" applyProtection="1">
      <protection locked="0"/>
    </xf>
    <xf numFmtId="9" fontId="0" fillId="5" borderId="18" xfId="0" applyNumberFormat="1" applyFill="1" applyBorder="1"/>
    <xf numFmtId="164" fontId="0" fillId="5" borderId="19" xfId="0" applyNumberFormat="1" applyFill="1" applyBorder="1"/>
    <xf numFmtId="0" fontId="2" fillId="4" borderId="0" xfId="0" applyFont="1" applyFill="1" applyBorder="1" applyProtection="1">
      <protection locked="0"/>
    </xf>
    <xf numFmtId="164" fontId="2" fillId="4" borderId="4" xfId="0" applyNumberFormat="1" applyFont="1" applyFill="1" applyBorder="1" applyProtection="1">
      <protection locked="0"/>
    </xf>
    <xf numFmtId="164" fontId="2" fillId="5" borderId="4" xfId="0" applyNumberFormat="1" applyFont="1" applyFill="1" applyBorder="1" applyProtection="1">
      <protection locked="0"/>
    </xf>
    <xf numFmtId="9" fontId="0" fillId="5" borderId="20" xfId="0" applyNumberFormat="1" applyFill="1" applyBorder="1"/>
    <xf numFmtId="164" fontId="0" fillId="5" borderId="4" xfId="0" applyNumberFormat="1" applyFill="1" applyBorder="1"/>
    <xf numFmtId="0" fontId="7" fillId="3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Protection="1">
      <protection locked="0"/>
    </xf>
    <xf numFmtId="164" fontId="2" fillId="4" borderId="6" xfId="0" applyNumberFormat="1" applyFont="1" applyFill="1" applyBorder="1" applyProtection="1">
      <protection locked="0"/>
    </xf>
    <xf numFmtId="164" fontId="2" fillId="5" borderId="7" xfId="0" applyNumberFormat="1" applyFont="1" applyFill="1" applyBorder="1" applyProtection="1">
      <protection locked="0"/>
    </xf>
    <xf numFmtId="9" fontId="0" fillId="5" borderId="7" xfId="0" applyNumberFormat="1" applyFill="1" applyBorder="1"/>
    <xf numFmtId="164" fontId="0" fillId="5" borderId="6" xfId="0" applyNumberFormat="1" applyFill="1" applyBorder="1"/>
    <xf numFmtId="0" fontId="2" fillId="4" borderId="3" xfId="0" applyFont="1" applyFill="1" applyBorder="1" applyProtection="1">
      <protection locked="0"/>
    </xf>
    <xf numFmtId="164" fontId="2" fillId="5" borderId="20" xfId="0" applyNumberFormat="1" applyFont="1" applyFill="1" applyBorder="1" applyProtection="1">
      <protection locked="0"/>
    </xf>
    <xf numFmtId="0" fontId="2" fillId="4" borderId="22" xfId="0" applyFont="1" applyFill="1" applyBorder="1" applyProtection="1">
      <protection locked="0"/>
    </xf>
    <xf numFmtId="164" fontId="2" fillId="5" borderId="17" xfId="0" applyNumberFormat="1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164" fontId="2" fillId="4" borderId="25" xfId="0" applyNumberFormat="1" applyFont="1" applyFill="1" applyBorder="1" applyProtection="1">
      <protection locked="0"/>
    </xf>
    <xf numFmtId="164" fontId="5" fillId="4" borderId="23" xfId="0" applyNumberFormat="1" applyFont="1" applyFill="1" applyBorder="1" applyAlignment="1" applyProtection="1">
      <alignment horizontal="right" vertical="center"/>
      <protection locked="0"/>
    </xf>
    <xf numFmtId="164" fontId="2" fillId="5" borderId="25" xfId="0" applyNumberFormat="1" applyFont="1" applyFill="1" applyBorder="1" applyProtection="1">
      <protection locked="0"/>
    </xf>
    <xf numFmtId="164" fontId="5" fillId="5" borderId="23" xfId="0" applyNumberFormat="1" applyFont="1" applyFill="1" applyBorder="1" applyAlignment="1" applyProtection="1">
      <alignment horizontal="center" vertical="center"/>
    </xf>
    <xf numFmtId="164" fontId="5" fillId="6" borderId="25" xfId="0" applyNumberFormat="1" applyFont="1" applyFill="1" applyBorder="1" applyAlignment="1" applyProtection="1">
      <alignment horizontal="center" vertical="center"/>
    </xf>
    <xf numFmtId="9" fontId="0" fillId="5" borderId="2" xfId="0" applyNumberFormat="1" applyFill="1" applyBorder="1"/>
    <xf numFmtId="164" fontId="0" fillId="5" borderId="10" xfId="0" applyNumberFormat="1" applyFill="1" applyBorder="1"/>
    <xf numFmtId="0" fontId="5" fillId="4" borderId="2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164" fontId="2" fillId="5" borderId="6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wrapText="1"/>
    </xf>
    <xf numFmtId="0" fontId="8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/>
    </xf>
    <xf numFmtId="164" fontId="5" fillId="2" borderId="2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wrapText="1"/>
    </xf>
    <xf numFmtId="164" fontId="5" fillId="2" borderId="2" xfId="0" applyNumberFormat="1" applyFont="1" applyFill="1" applyBorder="1" applyAlignment="1" applyProtection="1">
      <alignment horizontal="right"/>
    </xf>
    <xf numFmtId="0" fontId="0" fillId="0" borderId="20" xfId="0" applyBorder="1"/>
    <xf numFmtId="8" fontId="5" fillId="2" borderId="7" xfId="0" applyNumberFormat="1" applyFont="1" applyFill="1" applyBorder="1" applyAlignment="1" applyProtection="1">
      <alignment horizontal="right"/>
    </xf>
    <xf numFmtId="8" fontId="5" fillId="2" borderId="2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wrapText="1"/>
    </xf>
    <xf numFmtId="49" fontId="3" fillId="2" borderId="0" xfId="0" applyNumberFormat="1" applyFont="1" applyFill="1" applyBorder="1" applyAlignment="1" applyProtection="1">
      <alignment horizontal="center" wrapText="1"/>
    </xf>
    <xf numFmtId="0" fontId="2" fillId="4" borderId="27" xfId="0" applyFont="1" applyFill="1" applyBorder="1" applyProtection="1">
      <protection locked="0"/>
    </xf>
    <xf numFmtId="164" fontId="2" fillId="4" borderId="0" xfId="0" applyNumberFormat="1" applyFont="1" applyFill="1" applyBorder="1" applyProtection="1">
      <protection locked="0"/>
    </xf>
    <xf numFmtId="164" fontId="2" fillId="4" borderId="22" xfId="0" applyNumberFormat="1" applyFont="1" applyFill="1" applyBorder="1" applyProtection="1">
      <protection locked="0"/>
    </xf>
    <xf numFmtId="9" fontId="0" fillId="5" borderId="15" xfId="0" applyNumberFormat="1" applyFill="1" applyBorder="1"/>
    <xf numFmtId="164" fontId="2" fillId="5" borderId="12" xfId="0" applyNumberFormat="1" applyFont="1" applyFill="1" applyBorder="1" applyProtection="1">
      <protection locked="0"/>
    </xf>
    <xf numFmtId="164" fontId="0" fillId="5" borderId="17" xfId="0" applyNumberFormat="1" applyFill="1" applyBorder="1"/>
    <xf numFmtId="0" fontId="1" fillId="0" borderId="0" xfId="0" applyFont="1"/>
    <xf numFmtId="0" fontId="3" fillId="3" borderId="2" xfId="0" applyFont="1" applyFill="1" applyBorder="1" applyAlignment="1" applyProtection="1">
      <alignment horizontal="center"/>
    </xf>
    <xf numFmtId="44" fontId="4" fillId="3" borderId="3" xfId="0" applyNumberFormat="1" applyFont="1" applyFill="1" applyBorder="1" applyAlignment="1" applyProtection="1">
      <alignment horizontal="center" vertical="center"/>
    </xf>
    <xf numFmtId="44" fontId="4" fillId="3" borderId="0" xfId="0" applyNumberFormat="1" applyFont="1" applyFill="1" applyBorder="1" applyAlignment="1" applyProtection="1">
      <alignment horizontal="center" vertical="center"/>
    </xf>
    <xf numFmtId="44" fontId="4" fillId="3" borderId="4" xfId="0" applyNumberFormat="1" applyFont="1" applyFill="1" applyBorder="1" applyAlignment="1" applyProtection="1">
      <alignment horizontal="center" vertical="center"/>
    </xf>
    <xf numFmtId="44" fontId="4" fillId="3" borderId="5" xfId="0" applyNumberFormat="1" applyFont="1" applyFill="1" applyBorder="1" applyAlignment="1" applyProtection="1">
      <alignment horizontal="center" vertical="center"/>
    </xf>
    <xf numFmtId="44" fontId="4" fillId="3" borderId="8" xfId="0" applyNumberFormat="1" applyFont="1" applyFill="1" applyBorder="1" applyAlignment="1" applyProtection="1">
      <alignment horizontal="center" vertical="center"/>
    </xf>
    <xf numFmtId="44" fontId="4" fillId="3" borderId="6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2" xfId="0" applyFont="1" applyFill="1" applyBorder="1" applyAlignment="1">
      <alignment horizontal="center" wrapText="1"/>
    </xf>
    <xf numFmtId="3" fontId="6" fillId="3" borderId="9" xfId="0" applyNumberFormat="1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7" fillId="4" borderId="9" xfId="0" applyNumberFormat="1" applyFont="1" applyFill="1" applyBorder="1" applyAlignment="1" applyProtection="1">
      <alignment horizontal="center" wrapText="1"/>
      <protection locked="0"/>
    </xf>
    <xf numFmtId="165" fontId="7" fillId="4" borderId="11" xfId="0" applyNumberFormat="1" applyFont="1" applyFill="1" applyBorder="1" applyAlignment="1" applyProtection="1">
      <alignment horizontal="center" wrapText="1"/>
      <protection locked="0"/>
    </xf>
    <xf numFmtId="165" fontId="7" fillId="4" borderId="10" xfId="0" applyNumberFormat="1" applyFont="1" applyFill="1" applyBorder="1" applyAlignment="1" applyProtection="1">
      <alignment horizontal="center" wrapText="1"/>
      <protection locked="0"/>
    </xf>
    <xf numFmtId="165" fontId="7" fillId="5" borderId="9" xfId="0" applyNumberFormat="1" applyFont="1" applyFill="1" applyBorder="1" applyAlignment="1" applyProtection="1">
      <alignment horizontal="center" wrapText="1"/>
    </xf>
    <xf numFmtId="165" fontId="7" fillId="5" borderId="10" xfId="0" applyNumberFormat="1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164" fontId="5" fillId="4" borderId="12" xfId="0" applyNumberFormat="1" applyFont="1" applyFill="1" applyBorder="1" applyAlignment="1" applyProtection="1">
      <alignment horizontal="center" vertical="center"/>
      <protection locked="0"/>
    </xf>
    <xf numFmtId="164" fontId="5" fillId="4" borderId="15" xfId="0" applyNumberFormat="1" applyFont="1" applyFill="1" applyBorder="1" applyAlignment="1" applyProtection="1">
      <alignment horizontal="center" vertical="center"/>
      <protection locked="0"/>
    </xf>
    <xf numFmtId="164" fontId="5" fillId="5" borderId="12" xfId="0" applyNumberFormat="1" applyFont="1" applyFill="1" applyBorder="1" applyAlignment="1" applyProtection="1">
      <alignment horizontal="center" vertical="center"/>
    </xf>
    <xf numFmtId="164" fontId="5" fillId="5" borderId="15" xfId="0" applyNumberFormat="1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164" fontId="5" fillId="4" borderId="26" xfId="0" applyNumberFormat="1" applyFont="1" applyFill="1" applyBorder="1" applyAlignment="1" applyProtection="1">
      <alignment horizontal="center" vertical="center"/>
      <protection locked="0"/>
    </xf>
    <xf numFmtId="164" fontId="5" fillId="5" borderId="26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164" fontId="5" fillId="4" borderId="20" xfId="0" applyNumberFormat="1" applyFont="1" applyFill="1" applyBorder="1" applyAlignment="1" applyProtection="1">
      <alignment horizontal="center" vertical="center"/>
      <protection locked="0"/>
    </xf>
    <xf numFmtId="164" fontId="5" fillId="5" borderId="20" xfId="0" applyNumberFormat="1" applyFont="1" applyFill="1" applyBorder="1" applyAlignment="1" applyProtection="1">
      <alignment horizontal="center" vertical="center"/>
    </xf>
    <xf numFmtId="164" fontId="5" fillId="6" borderId="14" xfId="0" applyNumberFormat="1" applyFont="1" applyFill="1" applyBorder="1" applyAlignment="1" applyProtection="1">
      <alignment horizontal="center" vertical="center"/>
    </xf>
    <xf numFmtId="164" fontId="5" fillId="6" borderId="4" xfId="0" applyNumberFormat="1" applyFont="1" applyFill="1" applyBorder="1" applyAlignment="1" applyProtection="1">
      <alignment horizontal="center" vertical="center"/>
    </xf>
    <xf numFmtId="164" fontId="5" fillId="6" borderId="17" xfId="0" applyNumberFormat="1" applyFont="1" applyFill="1" applyBorder="1" applyAlignment="1" applyProtection="1">
      <alignment horizontal="center" vertical="center"/>
    </xf>
    <xf numFmtId="164" fontId="5" fillId="6" borderId="12" xfId="0" applyNumberFormat="1" applyFont="1" applyFill="1" applyBorder="1" applyAlignment="1" applyProtection="1">
      <alignment horizontal="center" vertical="center"/>
    </xf>
    <xf numFmtId="164" fontId="5" fillId="6" borderId="15" xfId="0" applyNumberFormat="1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164" fontId="5" fillId="4" borderId="7" xfId="0" applyNumberFormat="1" applyFont="1" applyFill="1" applyBorder="1" applyAlignment="1" applyProtection="1">
      <alignment horizontal="center" vertical="center"/>
      <protection locked="0"/>
    </xf>
    <xf numFmtId="164" fontId="5" fillId="5" borderId="7" xfId="0" applyNumberFormat="1" applyFont="1" applyFill="1" applyBorder="1" applyAlignment="1" applyProtection="1">
      <alignment horizontal="center" vertical="center"/>
    </xf>
    <xf numFmtId="164" fontId="5" fillId="6" borderId="19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164" fontId="5" fillId="6" borderId="6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BCC2-DEB5-4C10-96CC-011DAABFA9FB}">
  <dimension ref="A1:A6"/>
  <sheetViews>
    <sheetView workbookViewId="0">
      <selection activeCell="D19" sqref="D19"/>
    </sheetView>
  </sheetViews>
  <sheetFormatPr defaultRowHeight="14.25" x14ac:dyDescent="0.45"/>
  <sheetData>
    <row r="1" spans="1:1" x14ac:dyDescent="0.45">
      <c r="A1" t="s">
        <v>74</v>
      </c>
    </row>
    <row r="2" spans="1:1" x14ac:dyDescent="0.45">
      <c r="A2" t="s">
        <v>19</v>
      </c>
    </row>
    <row r="3" spans="1:1" x14ac:dyDescent="0.45">
      <c r="A3" t="s">
        <v>42</v>
      </c>
    </row>
    <row r="4" spans="1:1" x14ac:dyDescent="0.45">
      <c r="A4" t="s">
        <v>44</v>
      </c>
    </row>
    <row r="5" spans="1:1" x14ac:dyDescent="0.45">
      <c r="A5" t="s">
        <v>46</v>
      </c>
    </row>
    <row r="6" spans="1:1" x14ac:dyDescent="0.45">
      <c r="A6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F636-FB28-4173-8BF1-3FC984737EA3}">
  <dimension ref="A1:H1"/>
  <sheetViews>
    <sheetView workbookViewId="0">
      <selection activeCell="D2" sqref="D2"/>
    </sheetView>
  </sheetViews>
  <sheetFormatPr defaultRowHeight="14.25" x14ac:dyDescent="0.45"/>
  <cols>
    <col min="1" max="1" width="9.9296875" bestFit="1" customWidth="1"/>
    <col min="2" max="3" width="14.3984375" customWidth="1"/>
    <col min="4" max="4" width="11.265625" customWidth="1"/>
    <col min="5" max="5" width="14.796875" customWidth="1"/>
    <col min="6" max="7" width="15" customWidth="1"/>
    <col min="8" max="8" width="40.46484375" customWidth="1"/>
  </cols>
  <sheetData>
    <row r="1" spans="1:8" x14ac:dyDescent="0.45">
      <c r="A1" s="64" t="s">
        <v>72</v>
      </c>
      <c r="B1" s="64" t="s">
        <v>68</v>
      </c>
      <c r="C1" s="64" t="s">
        <v>73</v>
      </c>
      <c r="D1" s="64" t="s">
        <v>69</v>
      </c>
      <c r="E1" s="64" t="s">
        <v>70</v>
      </c>
      <c r="F1" s="64" t="s">
        <v>71</v>
      </c>
      <c r="G1" s="64" t="s">
        <v>76</v>
      </c>
      <c r="H1" s="64" t="s">
        <v>75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DA97BF-4185-4264-A91A-EB6224E52487}">
          <x14:formula1>
            <xm:f>Categories!$A$1:$A$6</xm:f>
          </x14:formula1>
          <xm:sqref>D2:D42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309E-3D3B-437C-9DD4-7C28A83C381D}">
  <dimension ref="A1:J37"/>
  <sheetViews>
    <sheetView tabSelected="1" workbookViewId="0">
      <selection activeCell="H35" sqref="H35"/>
    </sheetView>
  </sheetViews>
  <sheetFormatPr defaultRowHeight="14.25" x14ac:dyDescent="0.45"/>
  <cols>
    <col min="1" max="1" width="26" bestFit="1" customWidth="1"/>
    <col min="2" max="2" width="25.265625" bestFit="1" customWidth="1"/>
    <col min="3" max="3" width="32.1328125" bestFit="1" customWidth="1"/>
    <col min="4" max="4" width="20.86328125" bestFit="1" customWidth="1"/>
    <col min="5" max="5" width="11.265625" bestFit="1" customWidth="1"/>
    <col min="6" max="6" width="10.1328125" bestFit="1" customWidth="1"/>
    <col min="7" max="7" width="11.265625" bestFit="1" customWidth="1"/>
    <col min="8" max="8" width="14.86328125" bestFit="1" customWidth="1"/>
    <col min="9" max="9" width="11.3984375" customWidth="1"/>
    <col min="10" max="10" width="11" customWidth="1"/>
  </cols>
  <sheetData>
    <row r="1" spans="1:10" ht="25.9" thickBot="1" x14ac:dyDescent="0.8">
      <c r="A1" s="1"/>
      <c r="B1" s="65" t="s">
        <v>65</v>
      </c>
      <c r="C1" s="65"/>
      <c r="D1" s="65"/>
      <c r="E1" s="65"/>
      <c r="F1" s="65"/>
      <c r="G1" s="65"/>
      <c r="H1" s="65"/>
      <c r="I1" s="65"/>
      <c r="J1" s="65"/>
    </row>
    <row r="2" spans="1:10" ht="31.9" thickBot="1" x14ac:dyDescent="0.55000000000000004">
      <c r="A2" s="2"/>
      <c r="B2" s="66" t="s">
        <v>1</v>
      </c>
      <c r="C2" s="67"/>
      <c r="D2" s="67"/>
      <c r="E2" s="68"/>
      <c r="F2" s="72" t="s">
        <v>2</v>
      </c>
      <c r="G2" s="73"/>
      <c r="H2" s="3" t="s">
        <v>3</v>
      </c>
      <c r="I2" s="74" t="s">
        <v>4</v>
      </c>
      <c r="J2" s="74"/>
    </row>
    <row r="3" spans="1:10" ht="16.149999999999999" thickBot="1" x14ac:dyDescent="0.55000000000000004">
      <c r="A3" s="2"/>
      <c r="B3" s="69"/>
      <c r="C3" s="70"/>
      <c r="D3" s="70"/>
      <c r="E3" s="71"/>
      <c r="F3" s="75">
        <v>6000</v>
      </c>
      <c r="G3" s="76"/>
      <c r="H3" s="4">
        <f>(740+(F3*0.06))*2</f>
        <v>2200</v>
      </c>
      <c r="I3" s="77">
        <f>SUM(J5:J34)</f>
        <v>0</v>
      </c>
      <c r="J3" s="78"/>
    </row>
    <row r="4" spans="1:10" ht="31.9" thickBot="1" x14ac:dyDescent="0.55000000000000004">
      <c r="A4" s="5" t="s">
        <v>5</v>
      </c>
      <c r="B4" s="6" t="s">
        <v>6</v>
      </c>
      <c r="C4" s="79" t="s">
        <v>7</v>
      </c>
      <c r="D4" s="80"/>
      <c r="E4" s="81"/>
      <c r="F4" s="82" t="s">
        <v>8</v>
      </c>
      <c r="G4" s="83"/>
      <c r="H4" s="7" t="s">
        <v>9</v>
      </c>
      <c r="I4" s="8" t="s">
        <v>10</v>
      </c>
      <c r="J4" s="8" t="s">
        <v>11</v>
      </c>
    </row>
    <row r="5" spans="1:10" ht="15.75" x14ac:dyDescent="0.5">
      <c r="A5" s="84" t="s">
        <v>12</v>
      </c>
      <c r="B5" s="85" t="s">
        <v>13</v>
      </c>
      <c r="C5" s="9" t="s">
        <v>14</v>
      </c>
      <c r="D5" s="10">
        <v>0</v>
      </c>
      <c r="E5" s="87">
        <f>SUM(D5:D6)</f>
        <v>0</v>
      </c>
      <c r="F5" s="62">
        <v>0</v>
      </c>
      <c r="G5" s="89">
        <f>SUM(F5:F6)</f>
        <v>0</v>
      </c>
      <c r="H5" s="102">
        <f>E5-G5</f>
        <v>0</v>
      </c>
      <c r="I5" s="12">
        <v>1</v>
      </c>
      <c r="J5" s="13">
        <f>F5*I5</f>
        <v>0</v>
      </c>
    </row>
    <row r="6" spans="1:10" ht="16.149999999999999" thickBot="1" x14ac:dyDescent="0.55000000000000004">
      <c r="A6" s="84"/>
      <c r="B6" s="86"/>
      <c r="C6" s="14" t="s">
        <v>15</v>
      </c>
      <c r="D6" s="15">
        <v>0</v>
      </c>
      <c r="E6" s="88"/>
      <c r="F6" s="16">
        <v>0</v>
      </c>
      <c r="G6" s="90"/>
      <c r="H6" s="103"/>
      <c r="I6" s="61">
        <v>1</v>
      </c>
      <c r="J6" s="63">
        <f t="shared" ref="J6:J34" si="0">F6*I6</f>
        <v>0</v>
      </c>
    </row>
    <row r="7" spans="1:10" ht="15.75" x14ac:dyDescent="0.5">
      <c r="A7" s="84"/>
      <c r="B7" s="91" t="s">
        <v>62</v>
      </c>
      <c r="C7" s="58" t="s">
        <v>63</v>
      </c>
      <c r="D7" s="59">
        <v>0</v>
      </c>
      <c r="E7" s="92">
        <f>SUM(D7:D8)</f>
        <v>0</v>
      </c>
      <c r="F7" s="31">
        <v>0</v>
      </c>
      <c r="G7" s="93">
        <f>SUM(F7:F8)</f>
        <v>0</v>
      </c>
      <c r="H7" s="102">
        <f>E7-G7</f>
        <v>0</v>
      </c>
      <c r="I7" s="61">
        <v>1</v>
      </c>
      <c r="J7" s="63">
        <f t="shared" ref="J7:J8" si="1">F7*I7</f>
        <v>0</v>
      </c>
    </row>
    <row r="8" spans="1:10" ht="15.75" x14ac:dyDescent="0.5">
      <c r="A8" s="84"/>
      <c r="B8" s="86"/>
      <c r="C8" s="32" t="s">
        <v>64</v>
      </c>
      <c r="D8" s="60">
        <v>0</v>
      </c>
      <c r="E8" s="88"/>
      <c r="F8" s="16">
        <v>0</v>
      </c>
      <c r="G8" s="90"/>
      <c r="H8" s="103"/>
      <c r="I8" s="61">
        <v>1</v>
      </c>
      <c r="J8" s="63">
        <f t="shared" si="1"/>
        <v>0</v>
      </c>
    </row>
    <row r="9" spans="1:10" ht="15.75" x14ac:dyDescent="0.5">
      <c r="A9" s="84"/>
      <c r="B9" s="104" t="s">
        <v>16</v>
      </c>
      <c r="C9" s="58" t="s">
        <v>17</v>
      </c>
      <c r="D9" s="20">
        <v>0</v>
      </c>
      <c r="E9" s="97">
        <f>SUM(D9:D10)</f>
        <v>0</v>
      </c>
      <c r="F9" s="21">
        <v>0</v>
      </c>
      <c r="G9" s="98">
        <f>SUM(F9:F10)</f>
        <v>0</v>
      </c>
      <c r="H9" s="100">
        <f>E9-G9</f>
        <v>0</v>
      </c>
      <c r="I9" s="22">
        <v>0.9</v>
      </c>
      <c r="J9" s="23">
        <f t="shared" si="0"/>
        <v>0</v>
      </c>
    </row>
    <row r="10" spans="1:10" ht="16.149999999999999" thickBot="1" x14ac:dyDescent="0.55000000000000004">
      <c r="A10" s="24"/>
      <c r="B10" s="105"/>
      <c r="C10" s="25" t="s">
        <v>18</v>
      </c>
      <c r="D10" s="26">
        <v>0</v>
      </c>
      <c r="E10" s="106"/>
      <c r="F10" s="27">
        <v>0</v>
      </c>
      <c r="G10" s="107"/>
      <c r="H10" s="108"/>
      <c r="I10" s="28">
        <v>1</v>
      </c>
      <c r="J10" s="29">
        <f t="shared" si="0"/>
        <v>0</v>
      </c>
    </row>
    <row r="11" spans="1:10" ht="15.75" x14ac:dyDescent="0.5">
      <c r="A11" s="94" t="s">
        <v>19</v>
      </c>
      <c r="B11" s="85" t="s">
        <v>20</v>
      </c>
      <c r="C11" s="9" t="s">
        <v>58</v>
      </c>
      <c r="D11" s="10">
        <v>0</v>
      </c>
      <c r="E11" s="87">
        <f>SUM(D11:D27)</f>
        <v>0</v>
      </c>
      <c r="F11" s="11">
        <v>0</v>
      </c>
      <c r="G11" s="89">
        <f>SUM(F11:F27)</f>
        <v>0</v>
      </c>
      <c r="H11" s="99">
        <f>E11-G11</f>
        <v>0</v>
      </c>
      <c r="I11" s="22">
        <v>0.7</v>
      </c>
      <c r="J11" s="23">
        <f t="shared" si="0"/>
        <v>0</v>
      </c>
    </row>
    <row r="12" spans="1:10" ht="15.75" x14ac:dyDescent="0.5">
      <c r="A12" s="95"/>
      <c r="B12" s="96"/>
      <c r="C12" s="30" t="s">
        <v>59</v>
      </c>
      <c r="D12" s="20">
        <v>0</v>
      </c>
      <c r="E12" s="97"/>
      <c r="F12" s="31">
        <v>0</v>
      </c>
      <c r="G12" s="98"/>
      <c r="H12" s="100"/>
      <c r="I12" s="22">
        <v>0.5</v>
      </c>
      <c r="J12" s="23">
        <f t="shared" si="0"/>
        <v>0</v>
      </c>
    </row>
    <row r="13" spans="1:10" ht="15.75" x14ac:dyDescent="0.5">
      <c r="A13" s="95"/>
      <c r="B13" s="96"/>
      <c r="C13" s="19" t="s">
        <v>61</v>
      </c>
      <c r="D13" s="20">
        <v>0</v>
      </c>
      <c r="E13" s="97"/>
      <c r="F13" s="21">
        <v>0</v>
      </c>
      <c r="G13" s="98"/>
      <c r="H13" s="100"/>
      <c r="I13" s="22">
        <v>1</v>
      </c>
      <c r="J13" s="23">
        <f t="shared" si="0"/>
        <v>0</v>
      </c>
    </row>
    <row r="14" spans="1:10" ht="15.75" x14ac:dyDescent="0.5">
      <c r="A14" s="95"/>
      <c r="B14" s="96"/>
      <c r="C14" s="19" t="s">
        <v>60</v>
      </c>
      <c r="D14" s="20">
        <v>0</v>
      </c>
      <c r="E14" s="97"/>
      <c r="F14" s="21">
        <v>0</v>
      </c>
      <c r="G14" s="98"/>
      <c r="H14" s="100"/>
      <c r="I14" s="22">
        <v>1</v>
      </c>
      <c r="J14" s="23">
        <f t="shared" si="0"/>
        <v>0</v>
      </c>
    </row>
    <row r="15" spans="1:10" ht="15.75" x14ac:dyDescent="0.5">
      <c r="A15" s="95"/>
      <c r="B15" s="96"/>
      <c r="C15" s="19" t="s">
        <v>25</v>
      </c>
      <c r="D15" s="20">
        <v>0</v>
      </c>
      <c r="E15" s="97"/>
      <c r="F15" s="21">
        <v>0</v>
      </c>
      <c r="G15" s="98"/>
      <c r="H15" s="100"/>
      <c r="I15" s="22">
        <v>1</v>
      </c>
      <c r="J15" s="23">
        <f t="shared" si="0"/>
        <v>0</v>
      </c>
    </row>
    <row r="16" spans="1:10" ht="15.75" x14ac:dyDescent="0.5">
      <c r="A16" s="95"/>
      <c r="B16" s="96"/>
      <c r="C16" s="19" t="s">
        <v>26</v>
      </c>
      <c r="D16" s="20">
        <v>0</v>
      </c>
      <c r="E16" s="97"/>
      <c r="F16" s="21">
        <v>0</v>
      </c>
      <c r="G16" s="98"/>
      <c r="H16" s="100"/>
      <c r="I16" s="22">
        <v>1</v>
      </c>
      <c r="J16" s="23">
        <f t="shared" si="0"/>
        <v>0</v>
      </c>
    </row>
    <row r="17" spans="1:10" ht="15.75" x14ac:dyDescent="0.5">
      <c r="A17" s="95"/>
      <c r="B17" s="96"/>
      <c r="C17" s="19" t="s">
        <v>27</v>
      </c>
      <c r="D17" s="20">
        <v>0</v>
      </c>
      <c r="E17" s="97"/>
      <c r="F17" s="21">
        <v>0</v>
      </c>
      <c r="G17" s="98"/>
      <c r="H17" s="100"/>
      <c r="I17" s="22">
        <v>1</v>
      </c>
      <c r="J17" s="23">
        <f t="shared" si="0"/>
        <v>0</v>
      </c>
    </row>
    <row r="18" spans="1:10" ht="15.75" x14ac:dyDescent="0.5">
      <c r="A18" s="95"/>
      <c r="B18" s="96"/>
      <c r="C18" s="19" t="s">
        <v>28</v>
      </c>
      <c r="D18" s="20">
        <v>0</v>
      </c>
      <c r="E18" s="97"/>
      <c r="F18" s="21">
        <v>0</v>
      </c>
      <c r="G18" s="98"/>
      <c r="H18" s="100"/>
      <c r="I18" s="22">
        <v>1</v>
      </c>
      <c r="J18" s="23">
        <f t="shared" si="0"/>
        <v>0</v>
      </c>
    </row>
    <row r="19" spans="1:10" ht="15.75" x14ac:dyDescent="0.5">
      <c r="A19" s="95"/>
      <c r="B19" s="96"/>
      <c r="C19" s="19" t="s">
        <v>29</v>
      </c>
      <c r="D19" s="20">
        <v>0</v>
      </c>
      <c r="E19" s="97"/>
      <c r="F19" s="21">
        <v>0</v>
      </c>
      <c r="G19" s="98"/>
      <c r="H19" s="100"/>
      <c r="I19" s="22">
        <v>1</v>
      </c>
      <c r="J19" s="23">
        <f t="shared" si="0"/>
        <v>0</v>
      </c>
    </row>
    <row r="20" spans="1:10" ht="15.75" x14ac:dyDescent="0.5">
      <c r="A20" s="95"/>
      <c r="B20" s="96"/>
      <c r="C20" s="19" t="s">
        <v>30</v>
      </c>
      <c r="D20" s="20">
        <v>0</v>
      </c>
      <c r="E20" s="97"/>
      <c r="F20" s="21">
        <v>0</v>
      </c>
      <c r="G20" s="98"/>
      <c r="H20" s="100"/>
      <c r="I20" s="22">
        <v>1</v>
      </c>
      <c r="J20" s="23">
        <f t="shared" si="0"/>
        <v>0</v>
      </c>
    </row>
    <row r="21" spans="1:10" ht="15.75" x14ac:dyDescent="0.5">
      <c r="A21" s="95"/>
      <c r="B21" s="96"/>
      <c r="C21" s="19" t="s">
        <v>31</v>
      </c>
      <c r="D21" s="20">
        <v>0</v>
      </c>
      <c r="E21" s="97"/>
      <c r="F21" s="21">
        <v>0</v>
      </c>
      <c r="G21" s="98"/>
      <c r="H21" s="100"/>
      <c r="I21" s="22">
        <v>1</v>
      </c>
      <c r="J21" s="23">
        <f t="shared" si="0"/>
        <v>0</v>
      </c>
    </row>
    <row r="22" spans="1:10" ht="15.75" x14ac:dyDescent="0.5">
      <c r="A22" s="95"/>
      <c r="B22" s="96"/>
      <c r="C22" s="19" t="s">
        <v>32</v>
      </c>
      <c r="D22" s="20">
        <v>0</v>
      </c>
      <c r="E22" s="97"/>
      <c r="F22" s="21">
        <v>0</v>
      </c>
      <c r="G22" s="98"/>
      <c r="H22" s="100"/>
      <c r="I22" s="22">
        <v>1</v>
      </c>
      <c r="J22" s="23">
        <f t="shared" si="0"/>
        <v>0</v>
      </c>
    </row>
    <row r="23" spans="1:10" ht="15.75" x14ac:dyDescent="0.5">
      <c r="A23" s="95"/>
      <c r="B23" s="96"/>
      <c r="C23" s="19" t="s">
        <v>33</v>
      </c>
      <c r="D23" s="20">
        <v>0</v>
      </c>
      <c r="E23" s="97"/>
      <c r="F23" s="21">
        <v>0</v>
      </c>
      <c r="G23" s="98"/>
      <c r="H23" s="100"/>
      <c r="I23" s="22">
        <v>1</v>
      </c>
      <c r="J23" s="23">
        <f t="shared" si="0"/>
        <v>0</v>
      </c>
    </row>
    <row r="24" spans="1:10" ht="15.75" x14ac:dyDescent="0.5">
      <c r="A24" s="95"/>
      <c r="B24" s="96"/>
      <c r="C24" s="19" t="s">
        <v>34</v>
      </c>
      <c r="D24" s="20">
        <v>0</v>
      </c>
      <c r="E24" s="97"/>
      <c r="F24" s="21">
        <v>0</v>
      </c>
      <c r="G24" s="98"/>
      <c r="H24" s="100"/>
      <c r="I24" s="22">
        <v>1</v>
      </c>
      <c r="J24" s="23">
        <f t="shared" si="0"/>
        <v>0</v>
      </c>
    </row>
    <row r="25" spans="1:10" ht="15.75" x14ac:dyDescent="0.5">
      <c r="A25" s="95"/>
      <c r="B25" s="96"/>
      <c r="C25" s="19" t="s">
        <v>35</v>
      </c>
      <c r="D25" s="20">
        <v>0</v>
      </c>
      <c r="E25" s="97"/>
      <c r="F25" s="21">
        <v>0</v>
      </c>
      <c r="G25" s="98"/>
      <c r="H25" s="100"/>
      <c r="I25" s="22">
        <v>1</v>
      </c>
      <c r="J25" s="23">
        <f t="shared" si="0"/>
        <v>0</v>
      </c>
    </row>
    <row r="26" spans="1:10" ht="15.75" x14ac:dyDescent="0.5">
      <c r="A26" s="95"/>
      <c r="B26" s="96"/>
      <c r="C26" s="19" t="s">
        <v>36</v>
      </c>
      <c r="D26" s="20">
        <v>0</v>
      </c>
      <c r="E26" s="97"/>
      <c r="F26" s="21">
        <v>0</v>
      </c>
      <c r="G26" s="98"/>
      <c r="H26" s="100"/>
      <c r="I26" s="22">
        <v>1</v>
      </c>
      <c r="J26" s="23">
        <f t="shared" si="0"/>
        <v>0</v>
      </c>
    </row>
    <row r="27" spans="1:10" ht="16.149999999999999" thickBot="1" x14ac:dyDescent="0.55000000000000004">
      <c r="A27" s="95"/>
      <c r="B27" s="86"/>
      <c r="C27" s="32" t="s">
        <v>37</v>
      </c>
      <c r="D27" s="20">
        <v>0</v>
      </c>
      <c r="E27" s="88"/>
      <c r="F27" s="33">
        <v>0</v>
      </c>
      <c r="G27" s="90"/>
      <c r="H27" s="101"/>
      <c r="I27" s="17">
        <v>1</v>
      </c>
      <c r="J27" s="18">
        <f t="shared" si="0"/>
        <v>0</v>
      </c>
    </row>
    <row r="28" spans="1:10" ht="16.149999999999999" thickBot="1" x14ac:dyDescent="0.55000000000000004">
      <c r="A28" s="34" t="s">
        <v>42</v>
      </c>
      <c r="B28" s="35" t="s">
        <v>43</v>
      </c>
      <c r="C28" s="36" t="s">
        <v>43</v>
      </c>
      <c r="D28" s="37">
        <v>0</v>
      </c>
      <c r="E28" s="38">
        <f>D28</f>
        <v>0</v>
      </c>
      <c r="F28" s="39">
        <v>0</v>
      </c>
      <c r="G28" s="40">
        <f>F28</f>
        <v>0</v>
      </c>
      <c r="H28" s="41">
        <f>E28-G28</f>
        <v>0</v>
      </c>
      <c r="I28" s="42">
        <v>1</v>
      </c>
      <c r="J28" s="43">
        <f t="shared" si="0"/>
        <v>0</v>
      </c>
    </row>
    <row r="29" spans="1:10" ht="16.149999999999999" thickBot="1" x14ac:dyDescent="0.55000000000000004">
      <c r="A29" s="34" t="s">
        <v>44</v>
      </c>
      <c r="B29" s="35" t="s">
        <v>45</v>
      </c>
      <c r="C29" s="36" t="s">
        <v>45</v>
      </c>
      <c r="D29" s="37">
        <v>0</v>
      </c>
      <c r="E29" s="38">
        <f t="shared" ref="E29:E30" si="2">D29</f>
        <v>0</v>
      </c>
      <c r="F29" s="39">
        <v>0</v>
      </c>
      <c r="G29" s="40">
        <f t="shared" ref="G29:G30" si="3">F29</f>
        <v>0</v>
      </c>
      <c r="H29" s="41">
        <f>E29-G29</f>
        <v>0</v>
      </c>
      <c r="I29" s="42">
        <v>1</v>
      </c>
      <c r="J29" s="43">
        <f t="shared" si="0"/>
        <v>0</v>
      </c>
    </row>
    <row r="30" spans="1:10" ht="16.149999999999999" thickBot="1" x14ac:dyDescent="0.55000000000000004">
      <c r="A30" s="34" t="s">
        <v>46</v>
      </c>
      <c r="B30" s="44" t="s">
        <v>47</v>
      </c>
      <c r="C30" s="36" t="s">
        <v>47</v>
      </c>
      <c r="D30" s="37">
        <v>0</v>
      </c>
      <c r="E30" s="38">
        <f t="shared" si="2"/>
        <v>0</v>
      </c>
      <c r="F30" s="39">
        <v>0</v>
      </c>
      <c r="G30" s="40">
        <f t="shared" si="3"/>
        <v>0</v>
      </c>
      <c r="H30" s="41">
        <f>E30-G30</f>
        <v>0</v>
      </c>
      <c r="I30" s="28">
        <v>1</v>
      </c>
      <c r="J30" s="29">
        <f t="shared" si="0"/>
        <v>0</v>
      </c>
    </row>
    <row r="31" spans="1:10" ht="15.75" x14ac:dyDescent="0.5">
      <c r="A31" s="109" t="s">
        <v>48</v>
      </c>
      <c r="B31" s="85" t="s">
        <v>49</v>
      </c>
      <c r="C31" s="9" t="s">
        <v>50</v>
      </c>
      <c r="D31" s="10">
        <v>0</v>
      </c>
      <c r="E31" s="87">
        <f>SUM(D31:D34)</f>
        <v>0</v>
      </c>
      <c r="F31" s="11">
        <v>0</v>
      </c>
      <c r="G31" s="89">
        <f>SUM(F31:F34)</f>
        <v>0</v>
      </c>
      <c r="H31" s="99">
        <f>E31-G31</f>
        <v>0</v>
      </c>
      <c r="I31" s="22">
        <v>1</v>
      </c>
      <c r="J31" s="23">
        <f t="shared" si="0"/>
        <v>0</v>
      </c>
    </row>
    <row r="32" spans="1:10" ht="15.75" x14ac:dyDescent="0.5">
      <c r="A32" s="110"/>
      <c r="B32" s="96"/>
      <c r="C32" s="19" t="s">
        <v>67</v>
      </c>
      <c r="D32" s="20">
        <v>0</v>
      </c>
      <c r="E32" s="97"/>
      <c r="F32" s="21">
        <v>0</v>
      </c>
      <c r="G32" s="98"/>
      <c r="H32" s="100"/>
      <c r="I32" s="22"/>
      <c r="J32" s="23"/>
    </row>
    <row r="33" spans="1:10" ht="15.75" x14ac:dyDescent="0.5">
      <c r="A33" s="110"/>
      <c r="B33" s="96"/>
      <c r="C33" s="19" t="s">
        <v>66</v>
      </c>
      <c r="D33" s="20">
        <v>0</v>
      </c>
      <c r="E33" s="97"/>
      <c r="F33" s="21">
        <v>0</v>
      </c>
      <c r="G33" s="98"/>
      <c r="H33" s="100"/>
      <c r="I33" s="22">
        <v>1</v>
      </c>
      <c r="J33" s="23">
        <f t="shared" si="0"/>
        <v>0</v>
      </c>
    </row>
    <row r="34" spans="1:10" ht="16.149999999999999" thickBot="1" x14ac:dyDescent="0.55000000000000004">
      <c r="A34" s="111"/>
      <c r="B34" s="105"/>
      <c r="C34" s="45" t="s">
        <v>52</v>
      </c>
      <c r="D34" s="26">
        <v>0</v>
      </c>
      <c r="E34" s="106"/>
      <c r="F34" s="46">
        <v>0</v>
      </c>
      <c r="G34" s="107"/>
      <c r="H34" s="112"/>
      <c r="I34" s="28">
        <v>1</v>
      </c>
      <c r="J34" s="29">
        <f t="shared" si="0"/>
        <v>0</v>
      </c>
    </row>
    <row r="35" spans="1:10" ht="16.149999999999999" thickBot="1" x14ac:dyDescent="0.55000000000000004">
      <c r="A35" s="47"/>
      <c r="C35" s="48"/>
      <c r="D35" s="49" t="s">
        <v>53</v>
      </c>
      <c r="E35" s="50">
        <f>SUM(E5:E31)</f>
        <v>0</v>
      </c>
      <c r="G35" s="50">
        <f>SUM(G5:G34)</f>
        <v>0</v>
      </c>
    </row>
    <row r="36" spans="1:10" ht="16.149999999999999" thickBot="1" x14ac:dyDescent="0.55000000000000004">
      <c r="A36" s="51"/>
      <c r="C36" s="48"/>
      <c r="D36" s="49" t="s">
        <v>54</v>
      </c>
      <c r="E36" s="52">
        <f>H3</f>
        <v>2200</v>
      </c>
      <c r="F36" s="53"/>
      <c r="G36" s="52">
        <f>E36</f>
        <v>2200</v>
      </c>
    </row>
    <row r="37" spans="1:10" ht="16.149999999999999" thickBot="1" x14ac:dyDescent="0.55000000000000004">
      <c r="A37" s="51"/>
      <c r="C37" s="48"/>
      <c r="D37" s="49" t="s">
        <v>55</v>
      </c>
      <c r="E37" s="54">
        <f>E36-E35</f>
        <v>2200</v>
      </c>
      <c r="F37" s="55"/>
      <c r="G37" s="54">
        <f t="shared" ref="G37" si="4">G36-G35</f>
        <v>2200</v>
      </c>
    </row>
  </sheetData>
  <mergeCells count="31">
    <mergeCell ref="A31:A34"/>
    <mergeCell ref="B31:B34"/>
    <mergeCell ref="E31:E34"/>
    <mergeCell ref="G31:G34"/>
    <mergeCell ref="H31:H34"/>
    <mergeCell ref="H5:H6"/>
    <mergeCell ref="B9:B10"/>
    <mergeCell ref="E9:E10"/>
    <mergeCell ref="G9:G10"/>
    <mergeCell ref="H9:H10"/>
    <mergeCell ref="H7:H8"/>
    <mergeCell ref="A11:A27"/>
    <mergeCell ref="B11:B27"/>
    <mergeCell ref="E11:E27"/>
    <mergeCell ref="G11:G27"/>
    <mergeCell ref="H11:H27"/>
    <mergeCell ref="C4:E4"/>
    <mergeCell ref="F4:G4"/>
    <mergeCell ref="A5:A9"/>
    <mergeCell ref="B5:B6"/>
    <mergeCell ref="E5:E6"/>
    <mergeCell ref="G5:G6"/>
    <mergeCell ref="B7:B8"/>
    <mergeCell ref="E7:E8"/>
    <mergeCell ref="G7:G8"/>
    <mergeCell ref="B1:J1"/>
    <mergeCell ref="B2:E3"/>
    <mergeCell ref="F2:G2"/>
    <mergeCell ref="I2:J2"/>
    <mergeCell ref="F3:G3"/>
    <mergeCell ref="I3:J3"/>
  </mergeCells>
  <conditionalFormatting sqref="G5:G7">
    <cfRule type="cellIs" dxfId="33" priority="10" operator="lessThan">
      <formula>$E$5</formula>
    </cfRule>
    <cfRule type="cellIs" dxfId="32" priority="18" operator="greaterThan">
      <formula>$E$5</formula>
    </cfRule>
  </conditionalFormatting>
  <conditionalFormatting sqref="G9:G10">
    <cfRule type="cellIs" dxfId="31" priority="9" operator="lessThan">
      <formula>$E$9</formula>
    </cfRule>
    <cfRule type="cellIs" dxfId="30" priority="17" operator="greaterThan">
      <formula>$E$9</formula>
    </cfRule>
  </conditionalFormatting>
  <conditionalFormatting sqref="G11:G27">
    <cfRule type="cellIs" dxfId="29" priority="8" operator="lessThan">
      <formula>$E$11</formula>
    </cfRule>
    <cfRule type="cellIs" dxfId="28" priority="16" operator="greaterThan">
      <formula>$E$11</formula>
    </cfRule>
  </conditionalFormatting>
  <conditionalFormatting sqref="G28">
    <cfRule type="cellIs" dxfId="27" priority="6" operator="lessThan">
      <formula>$E$28</formula>
    </cfRule>
    <cfRule type="cellIs" dxfId="26" priority="14" operator="greaterThan">
      <formula>$E$28</formula>
    </cfRule>
  </conditionalFormatting>
  <conditionalFormatting sqref="G29">
    <cfRule type="cellIs" dxfId="25" priority="5" operator="lessThan">
      <formula>$E$29</formula>
    </cfRule>
    <cfRule type="cellIs" dxfId="24" priority="13" operator="greaterThan">
      <formula>$E$29</formula>
    </cfRule>
  </conditionalFormatting>
  <conditionalFormatting sqref="G30">
    <cfRule type="cellIs" dxfId="23" priority="4" operator="lessThan">
      <formula>$E$30</formula>
    </cfRule>
    <cfRule type="cellIs" dxfId="22" priority="12" operator="greaterThan">
      <formula>$E$30</formula>
    </cfRule>
  </conditionalFormatting>
  <conditionalFormatting sqref="G31:G34">
    <cfRule type="cellIs" dxfId="21" priority="3" operator="lessThan">
      <formula>$E$31</formula>
    </cfRule>
    <cfRule type="cellIs" dxfId="20" priority="11" operator="greaterThan">
      <formula>$E$31</formula>
    </cfRule>
  </conditionalFormatting>
  <conditionalFormatting sqref="I3:J3">
    <cfRule type="cellIs" dxfId="19" priority="1" operator="lessThan">
      <formula>$H$3</formula>
    </cfRule>
    <cfRule type="cellIs" dxfId="18" priority="2" operator="greaterThan">
      <formula>$H$3</formula>
    </cfRule>
  </conditionalFormatting>
  <pageMargins left="0.7" right="0.7" top="0.75" bottom="0.75" header="0.3" footer="0.3"/>
  <pageSetup paperSize="9" orientation="portrait" r:id="rId1"/>
  <ignoredErrors>
    <ignoredError sqref="G5 G9 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BEBF-05B9-4D55-A6CE-F70C7A29D80A}">
  <dimension ref="A1:J37"/>
  <sheetViews>
    <sheetView workbookViewId="0">
      <selection activeCell="A2" sqref="A2"/>
    </sheetView>
  </sheetViews>
  <sheetFormatPr defaultRowHeight="14.25" x14ac:dyDescent="0.45"/>
  <cols>
    <col min="1" max="1" width="39.3984375" bestFit="1" customWidth="1"/>
    <col min="2" max="2" width="22.59765625" bestFit="1" customWidth="1"/>
    <col min="5" max="5" width="9.265625" bestFit="1" customWidth="1"/>
    <col min="7" max="7" width="9.265625" bestFit="1" customWidth="1"/>
    <col min="8" max="8" width="16" customWidth="1"/>
    <col min="9" max="9" width="11.3984375" customWidth="1"/>
    <col min="10" max="10" width="11" customWidth="1"/>
  </cols>
  <sheetData>
    <row r="1" spans="1:10" ht="25.9" thickBot="1" x14ac:dyDescent="0.8">
      <c r="A1" s="56" t="s">
        <v>56</v>
      </c>
      <c r="B1" s="65" t="s">
        <v>0</v>
      </c>
      <c r="C1" s="65"/>
      <c r="D1" s="65"/>
      <c r="E1" s="65"/>
      <c r="F1" s="65"/>
      <c r="G1" s="65"/>
      <c r="H1" s="65"/>
      <c r="I1" s="65"/>
      <c r="J1" s="65"/>
    </row>
    <row r="2" spans="1:10" ht="33.75" thickBot="1" x14ac:dyDescent="0.8">
      <c r="A2" s="57" t="s">
        <v>57</v>
      </c>
      <c r="B2" s="66" t="s">
        <v>1</v>
      </c>
      <c r="C2" s="67"/>
      <c r="D2" s="67"/>
      <c r="E2" s="68"/>
      <c r="F2" s="72" t="s">
        <v>2</v>
      </c>
      <c r="G2" s="73"/>
      <c r="H2" s="3" t="s">
        <v>3</v>
      </c>
      <c r="I2" s="74" t="s">
        <v>4</v>
      </c>
      <c r="J2" s="74"/>
    </row>
    <row r="3" spans="1:10" ht="16.149999999999999" thickBot="1" x14ac:dyDescent="0.55000000000000004">
      <c r="A3" s="2"/>
      <c r="B3" s="69"/>
      <c r="C3" s="70"/>
      <c r="D3" s="70"/>
      <c r="E3" s="71"/>
      <c r="F3" s="75" t="e">
        <f>#REF!</f>
        <v>#REF!</v>
      </c>
      <c r="G3" s="76"/>
      <c r="H3" s="4" t="e">
        <f>(F3*0.06+740)*2</f>
        <v>#REF!</v>
      </c>
      <c r="I3" s="77">
        <f>SUM(J5:J34)</f>
        <v>74.5</v>
      </c>
      <c r="J3" s="78"/>
    </row>
    <row r="4" spans="1:10" ht="31.9" thickBot="1" x14ac:dyDescent="0.55000000000000004">
      <c r="A4" s="5" t="s">
        <v>5</v>
      </c>
      <c r="B4" s="6" t="s">
        <v>6</v>
      </c>
      <c r="C4" s="79" t="s">
        <v>7</v>
      </c>
      <c r="D4" s="80"/>
      <c r="E4" s="81"/>
      <c r="F4" s="82" t="s">
        <v>8</v>
      </c>
      <c r="G4" s="83"/>
      <c r="H4" s="7" t="s">
        <v>9</v>
      </c>
      <c r="I4" s="8" t="s">
        <v>10</v>
      </c>
      <c r="J4" s="8" t="s">
        <v>11</v>
      </c>
    </row>
    <row r="5" spans="1:10" ht="15.75" x14ac:dyDescent="0.5">
      <c r="A5" s="84" t="s">
        <v>12</v>
      </c>
      <c r="B5" s="85" t="s">
        <v>13</v>
      </c>
      <c r="C5" s="9" t="s">
        <v>14</v>
      </c>
      <c r="D5" s="10">
        <v>5</v>
      </c>
      <c r="E5" s="87">
        <f>SUM(D5:D6)</f>
        <v>10</v>
      </c>
      <c r="F5" s="11">
        <v>5</v>
      </c>
      <c r="G5" s="89">
        <f>SUM(F5:F6)</f>
        <v>5</v>
      </c>
      <c r="H5" s="102">
        <f>E5-G5</f>
        <v>5</v>
      </c>
      <c r="I5" s="12">
        <v>1</v>
      </c>
      <c r="J5" s="13">
        <f>F5*I5</f>
        <v>5</v>
      </c>
    </row>
    <row r="6" spans="1:10" ht="15.75" x14ac:dyDescent="0.5">
      <c r="A6" s="84"/>
      <c r="B6" s="86"/>
      <c r="C6" s="14" t="s">
        <v>15</v>
      </c>
      <c r="D6" s="15">
        <v>5</v>
      </c>
      <c r="E6" s="88"/>
      <c r="F6" s="16">
        <v>0</v>
      </c>
      <c r="G6" s="90"/>
      <c r="H6" s="103"/>
      <c r="I6" s="17">
        <v>1</v>
      </c>
      <c r="J6" s="18">
        <f t="shared" ref="J6:J34" si="0">F6*I6</f>
        <v>0</v>
      </c>
    </row>
    <row r="7" spans="1:10" ht="15.75" x14ac:dyDescent="0.5">
      <c r="A7" s="84"/>
      <c r="B7" s="96" t="s">
        <v>16</v>
      </c>
      <c r="C7" s="19" t="s">
        <v>17</v>
      </c>
      <c r="D7" s="20">
        <v>5</v>
      </c>
      <c r="E7" s="97">
        <f>SUM(D7:D8)</f>
        <v>10</v>
      </c>
      <c r="F7" s="21">
        <v>5</v>
      </c>
      <c r="G7" s="98">
        <f>SUM(F7:F8)</f>
        <v>10</v>
      </c>
      <c r="H7" s="100">
        <f>E7-G7</f>
        <v>0</v>
      </c>
      <c r="I7" s="22">
        <v>0.9</v>
      </c>
      <c r="J7" s="23">
        <f t="shared" si="0"/>
        <v>4.5</v>
      </c>
    </row>
    <row r="8" spans="1:10" ht="16.149999999999999" thickBot="1" x14ac:dyDescent="0.55000000000000004">
      <c r="A8" s="24"/>
      <c r="B8" s="105"/>
      <c r="C8" s="25" t="s">
        <v>18</v>
      </c>
      <c r="D8" s="26">
        <v>5</v>
      </c>
      <c r="E8" s="106"/>
      <c r="F8" s="27">
        <v>5</v>
      </c>
      <c r="G8" s="107"/>
      <c r="H8" s="108"/>
      <c r="I8" s="28">
        <v>1</v>
      </c>
      <c r="J8" s="29">
        <f t="shared" si="0"/>
        <v>5</v>
      </c>
    </row>
    <row r="9" spans="1:10" ht="15.75" x14ac:dyDescent="0.5">
      <c r="A9" s="94" t="s">
        <v>19</v>
      </c>
      <c r="B9" s="85" t="s">
        <v>20</v>
      </c>
      <c r="C9" s="9" t="s">
        <v>21</v>
      </c>
      <c r="D9" s="10">
        <v>128</v>
      </c>
      <c r="E9" s="87">
        <f>SUM(D9:D25)</f>
        <v>1084</v>
      </c>
      <c r="F9" s="11">
        <v>0</v>
      </c>
      <c r="G9" s="89">
        <f>SUM(F9:F25)</f>
        <v>0</v>
      </c>
      <c r="H9" s="99">
        <f>E9-G9</f>
        <v>1084</v>
      </c>
      <c r="I9" s="22">
        <v>0</v>
      </c>
      <c r="J9" s="23">
        <f t="shared" si="0"/>
        <v>0</v>
      </c>
    </row>
    <row r="10" spans="1:10" ht="15.75" x14ac:dyDescent="0.5">
      <c r="A10" s="95"/>
      <c r="B10" s="96"/>
      <c r="C10" s="30" t="s">
        <v>22</v>
      </c>
      <c r="D10" s="20">
        <v>150</v>
      </c>
      <c r="E10" s="97"/>
      <c r="F10" s="31">
        <v>0</v>
      </c>
      <c r="G10" s="98"/>
      <c r="H10" s="100"/>
      <c r="I10" s="22">
        <v>0.5</v>
      </c>
      <c r="J10" s="23">
        <f t="shared" si="0"/>
        <v>0</v>
      </c>
    </row>
    <row r="11" spans="1:10" ht="15.75" x14ac:dyDescent="0.5">
      <c r="A11" s="95"/>
      <c r="B11" s="96"/>
      <c r="C11" s="19" t="s">
        <v>23</v>
      </c>
      <c r="D11" s="20">
        <v>128</v>
      </c>
      <c r="E11" s="97"/>
      <c r="F11" s="21">
        <v>0</v>
      </c>
      <c r="G11" s="98"/>
      <c r="H11" s="100"/>
      <c r="I11" s="22">
        <v>1</v>
      </c>
      <c r="J11" s="23">
        <f t="shared" si="0"/>
        <v>0</v>
      </c>
    </row>
    <row r="12" spans="1:10" ht="15.75" x14ac:dyDescent="0.5">
      <c r="A12" s="95"/>
      <c r="B12" s="96"/>
      <c r="C12" s="19" t="s">
        <v>24</v>
      </c>
      <c r="D12" s="20">
        <v>128</v>
      </c>
      <c r="E12" s="97"/>
      <c r="F12" s="21">
        <v>0</v>
      </c>
      <c r="G12" s="98"/>
      <c r="H12" s="100"/>
      <c r="I12" s="22">
        <v>1</v>
      </c>
      <c r="J12" s="23">
        <f t="shared" si="0"/>
        <v>0</v>
      </c>
    </row>
    <row r="13" spans="1:10" ht="15.75" x14ac:dyDescent="0.5">
      <c r="A13" s="95"/>
      <c r="B13" s="96"/>
      <c r="C13" s="19" t="s">
        <v>25</v>
      </c>
      <c r="D13" s="20">
        <v>120</v>
      </c>
      <c r="E13" s="97"/>
      <c r="F13" s="21">
        <v>0</v>
      </c>
      <c r="G13" s="98"/>
      <c r="H13" s="100"/>
      <c r="I13" s="22">
        <v>1</v>
      </c>
      <c r="J13" s="23">
        <f t="shared" si="0"/>
        <v>0</v>
      </c>
    </row>
    <row r="14" spans="1:10" ht="15.75" x14ac:dyDescent="0.5">
      <c r="A14" s="95"/>
      <c r="B14" s="96"/>
      <c r="C14" s="19" t="s">
        <v>26</v>
      </c>
      <c r="D14" s="20">
        <v>60</v>
      </c>
      <c r="E14" s="97"/>
      <c r="F14" s="21">
        <v>0</v>
      </c>
      <c r="G14" s="98"/>
      <c r="H14" s="100"/>
      <c r="I14" s="22">
        <v>1</v>
      </c>
      <c r="J14" s="23">
        <f t="shared" si="0"/>
        <v>0</v>
      </c>
    </row>
    <row r="15" spans="1:10" ht="15.75" x14ac:dyDescent="0.5">
      <c r="A15" s="95"/>
      <c r="B15" s="96"/>
      <c r="C15" s="19" t="s">
        <v>27</v>
      </c>
      <c r="D15" s="20">
        <v>40</v>
      </c>
      <c r="E15" s="97"/>
      <c r="F15" s="21">
        <v>0</v>
      </c>
      <c r="G15" s="98"/>
      <c r="H15" s="100"/>
      <c r="I15" s="22">
        <v>1</v>
      </c>
      <c r="J15" s="23">
        <f t="shared" si="0"/>
        <v>0</v>
      </c>
    </row>
    <row r="16" spans="1:10" ht="15.75" x14ac:dyDescent="0.5">
      <c r="A16" s="95"/>
      <c r="B16" s="96"/>
      <c r="C16" s="19" t="s">
        <v>28</v>
      </c>
      <c r="D16" s="20">
        <v>60</v>
      </c>
      <c r="E16" s="97"/>
      <c r="F16" s="21">
        <v>0</v>
      </c>
      <c r="G16" s="98"/>
      <c r="H16" s="100"/>
      <c r="I16" s="22">
        <v>1</v>
      </c>
      <c r="J16" s="23">
        <f t="shared" si="0"/>
        <v>0</v>
      </c>
    </row>
    <row r="17" spans="1:10" ht="15.75" x14ac:dyDescent="0.5">
      <c r="A17" s="95"/>
      <c r="B17" s="96"/>
      <c r="C17" s="19" t="s">
        <v>29</v>
      </c>
      <c r="D17" s="20">
        <v>10</v>
      </c>
      <c r="E17" s="97"/>
      <c r="F17" s="21">
        <v>0</v>
      </c>
      <c r="G17" s="98"/>
      <c r="H17" s="100"/>
      <c r="I17" s="22">
        <v>1</v>
      </c>
      <c r="J17" s="23">
        <f t="shared" si="0"/>
        <v>0</v>
      </c>
    </row>
    <row r="18" spans="1:10" ht="15.75" x14ac:dyDescent="0.5">
      <c r="A18" s="95"/>
      <c r="B18" s="96"/>
      <c r="C18" s="19" t="s">
        <v>30</v>
      </c>
      <c r="D18" s="20">
        <v>10</v>
      </c>
      <c r="E18" s="97"/>
      <c r="F18" s="21">
        <v>0</v>
      </c>
      <c r="G18" s="98"/>
      <c r="H18" s="100"/>
      <c r="I18" s="22">
        <v>1</v>
      </c>
      <c r="J18" s="23">
        <f t="shared" si="0"/>
        <v>0</v>
      </c>
    </row>
    <row r="19" spans="1:10" ht="15.75" x14ac:dyDescent="0.5">
      <c r="A19" s="95"/>
      <c r="B19" s="96"/>
      <c r="C19" s="19" t="s">
        <v>31</v>
      </c>
      <c r="D19" s="20">
        <v>20</v>
      </c>
      <c r="E19" s="97"/>
      <c r="F19" s="21">
        <v>0</v>
      </c>
      <c r="G19" s="98"/>
      <c r="H19" s="100"/>
      <c r="I19" s="22">
        <v>1</v>
      </c>
      <c r="J19" s="23">
        <f t="shared" si="0"/>
        <v>0</v>
      </c>
    </row>
    <row r="20" spans="1:10" ht="15.75" x14ac:dyDescent="0.5">
      <c r="A20" s="95"/>
      <c r="B20" s="96"/>
      <c r="C20" s="19" t="s">
        <v>32</v>
      </c>
      <c r="D20" s="20">
        <v>50</v>
      </c>
      <c r="E20" s="97"/>
      <c r="F20" s="21">
        <v>0</v>
      </c>
      <c r="G20" s="98"/>
      <c r="H20" s="100"/>
      <c r="I20" s="22">
        <v>1</v>
      </c>
      <c r="J20" s="23">
        <f t="shared" si="0"/>
        <v>0</v>
      </c>
    </row>
    <row r="21" spans="1:10" ht="15.75" x14ac:dyDescent="0.5">
      <c r="A21" s="95"/>
      <c r="B21" s="96"/>
      <c r="C21" s="19" t="s">
        <v>33</v>
      </c>
      <c r="D21" s="20">
        <v>50</v>
      </c>
      <c r="E21" s="97"/>
      <c r="F21" s="21">
        <v>0</v>
      </c>
      <c r="G21" s="98"/>
      <c r="H21" s="100"/>
      <c r="I21" s="22">
        <v>1</v>
      </c>
      <c r="J21" s="23">
        <f t="shared" si="0"/>
        <v>0</v>
      </c>
    </row>
    <row r="22" spans="1:10" ht="15.75" x14ac:dyDescent="0.5">
      <c r="A22" s="95"/>
      <c r="B22" s="96"/>
      <c r="C22" s="19" t="s">
        <v>34</v>
      </c>
      <c r="D22" s="20">
        <v>35</v>
      </c>
      <c r="E22" s="97"/>
      <c r="F22" s="21">
        <v>0</v>
      </c>
      <c r="G22" s="98"/>
      <c r="H22" s="100"/>
      <c r="I22" s="22">
        <v>1</v>
      </c>
      <c r="J22" s="23">
        <f t="shared" si="0"/>
        <v>0</v>
      </c>
    </row>
    <row r="23" spans="1:10" ht="15.75" x14ac:dyDescent="0.5">
      <c r="A23" s="95"/>
      <c r="B23" s="96"/>
      <c r="C23" s="19" t="s">
        <v>35</v>
      </c>
      <c r="D23" s="20">
        <v>40</v>
      </c>
      <c r="E23" s="97"/>
      <c r="F23" s="21">
        <v>0</v>
      </c>
      <c r="G23" s="98"/>
      <c r="H23" s="100"/>
      <c r="I23" s="22">
        <v>1</v>
      </c>
      <c r="J23" s="23">
        <f t="shared" si="0"/>
        <v>0</v>
      </c>
    </row>
    <row r="24" spans="1:10" ht="15.75" x14ac:dyDescent="0.5">
      <c r="A24" s="95"/>
      <c r="B24" s="96"/>
      <c r="C24" s="19" t="s">
        <v>36</v>
      </c>
      <c r="D24" s="20">
        <v>35</v>
      </c>
      <c r="E24" s="97"/>
      <c r="F24" s="21">
        <v>0</v>
      </c>
      <c r="G24" s="98"/>
      <c r="H24" s="100"/>
      <c r="I24" s="22">
        <v>1</v>
      </c>
      <c r="J24" s="23">
        <f t="shared" si="0"/>
        <v>0</v>
      </c>
    </row>
    <row r="25" spans="1:10" ht="15.75" x14ac:dyDescent="0.5">
      <c r="A25" s="95"/>
      <c r="B25" s="86"/>
      <c r="C25" s="32" t="s">
        <v>37</v>
      </c>
      <c r="D25" s="15">
        <v>20</v>
      </c>
      <c r="E25" s="88"/>
      <c r="F25" s="33">
        <v>0</v>
      </c>
      <c r="G25" s="90"/>
      <c r="H25" s="101"/>
      <c r="I25" s="17">
        <v>1</v>
      </c>
      <c r="J25" s="18">
        <f t="shared" si="0"/>
        <v>0</v>
      </c>
    </row>
    <row r="26" spans="1:10" ht="15.75" x14ac:dyDescent="0.5">
      <c r="A26" s="95"/>
      <c r="B26" s="96" t="s">
        <v>38</v>
      </c>
      <c r="C26" s="19" t="s">
        <v>39</v>
      </c>
      <c r="D26" s="20">
        <v>5</v>
      </c>
      <c r="E26" s="97">
        <f>SUM(D26:D28)</f>
        <v>23</v>
      </c>
      <c r="F26" s="21">
        <v>5</v>
      </c>
      <c r="G26" s="98">
        <f>SUM(F26:F28)</f>
        <v>10</v>
      </c>
      <c r="H26" s="100">
        <f>E26-G26</f>
        <v>13</v>
      </c>
      <c r="I26" s="22">
        <v>1</v>
      </c>
      <c r="J26" s="23">
        <f t="shared" si="0"/>
        <v>5</v>
      </c>
    </row>
    <row r="27" spans="1:10" ht="15.75" x14ac:dyDescent="0.5">
      <c r="A27" s="95"/>
      <c r="B27" s="96"/>
      <c r="C27" s="19" t="s">
        <v>40</v>
      </c>
      <c r="D27" s="20">
        <v>5</v>
      </c>
      <c r="E27" s="97"/>
      <c r="F27" s="21">
        <v>5</v>
      </c>
      <c r="G27" s="98"/>
      <c r="H27" s="100"/>
      <c r="I27" s="22">
        <v>1</v>
      </c>
      <c r="J27" s="23">
        <f t="shared" si="0"/>
        <v>5</v>
      </c>
    </row>
    <row r="28" spans="1:10" ht="16.149999999999999" thickBot="1" x14ac:dyDescent="0.55000000000000004">
      <c r="A28" s="113"/>
      <c r="B28" s="105"/>
      <c r="C28" s="25" t="s">
        <v>41</v>
      </c>
      <c r="D28" s="26">
        <v>13</v>
      </c>
      <c r="E28" s="106"/>
      <c r="F28" s="27">
        <v>0</v>
      </c>
      <c r="G28" s="107"/>
      <c r="H28" s="112"/>
      <c r="I28" s="28">
        <v>1</v>
      </c>
      <c r="J28" s="29">
        <f t="shared" si="0"/>
        <v>0</v>
      </c>
    </row>
    <row r="29" spans="1:10" ht="16.149999999999999" thickBot="1" x14ac:dyDescent="0.55000000000000004">
      <c r="A29" s="34" t="s">
        <v>42</v>
      </c>
      <c r="B29" s="35" t="s">
        <v>43</v>
      </c>
      <c r="C29" s="36" t="s">
        <v>43</v>
      </c>
      <c r="D29" s="37">
        <v>0</v>
      </c>
      <c r="E29" s="38">
        <f>D29</f>
        <v>0</v>
      </c>
      <c r="F29" s="39">
        <v>0</v>
      </c>
      <c r="G29" s="40">
        <f>F29</f>
        <v>0</v>
      </c>
      <c r="H29" s="41">
        <f>E29-G29</f>
        <v>0</v>
      </c>
      <c r="I29" s="42">
        <v>1</v>
      </c>
      <c r="J29" s="43">
        <f t="shared" si="0"/>
        <v>0</v>
      </c>
    </row>
    <row r="30" spans="1:10" ht="16.149999999999999" thickBot="1" x14ac:dyDescent="0.55000000000000004">
      <c r="A30" s="34" t="s">
        <v>44</v>
      </c>
      <c r="B30" s="35" t="s">
        <v>45</v>
      </c>
      <c r="C30" s="36" t="s">
        <v>45</v>
      </c>
      <c r="D30" s="37">
        <v>0</v>
      </c>
      <c r="E30" s="38">
        <f t="shared" ref="E30:E31" si="1">D30</f>
        <v>0</v>
      </c>
      <c r="F30" s="39">
        <v>0</v>
      </c>
      <c r="G30" s="40">
        <f t="shared" ref="G30:G31" si="2">F30</f>
        <v>0</v>
      </c>
      <c r="H30" s="41">
        <f>E30-G30</f>
        <v>0</v>
      </c>
      <c r="I30" s="42">
        <v>1</v>
      </c>
      <c r="J30" s="43">
        <f t="shared" si="0"/>
        <v>0</v>
      </c>
    </row>
    <row r="31" spans="1:10" ht="16.149999999999999" thickBot="1" x14ac:dyDescent="0.55000000000000004">
      <c r="A31" s="34" t="s">
        <v>46</v>
      </c>
      <c r="B31" s="44" t="s">
        <v>47</v>
      </c>
      <c r="C31" s="36" t="s">
        <v>47</v>
      </c>
      <c r="D31" s="37">
        <v>20</v>
      </c>
      <c r="E31" s="38">
        <f t="shared" si="1"/>
        <v>20</v>
      </c>
      <c r="F31" s="39">
        <v>20</v>
      </c>
      <c r="G31" s="40">
        <f t="shared" si="2"/>
        <v>20</v>
      </c>
      <c r="H31" s="41">
        <f>E31-G31</f>
        <v>0</v>
      </c>
      <c r="I31" s="28">
        <v>1</v>
      </c>
      <c r="J31" s="29">
        <f t="shared" si="0"/>
        <v>20</v>
      </c>
    </row>
    <row r="32" spans="1:10" ht="15.75" x14ac:dyDescent="0.5">
      <c r="A32" s="109" t="s">
        <v>48</v>
      </c>
      <c r="B32" s="85" t="s">
        <v>49</v>
      </c>
      <c r="C32" s="9" t="s">
        <v>50</v>
      </c>
      <c r="D32" s="10">
        <v>10</v>
      </c>
      <c r="E32" s="87">
        <f>SUM(D32:D34)</f>
        <v>30</v>
      </c>
      <c r="F32" s="11">
        <v>10</v>
      </c>
      <c r="G32" s="89">
        <f>SUM(F32:F34)</f>
        <v>30</v>
      </c>
      <c r="H32" s="99">
        <f>E32-G32</f>
        <v>0</v>
      </c>
      <c r="I32" s="22">
        <v>1</v>
      </c>
      <c r="J32" s="23">
        <f t="shared" si="0"/>
        <v>10</v>
      </c>
    </row>
    <row r="33" spans="1:10" ht="15.75" x14ac:dyDescent="0.5">
      <c r="A33" s="110"/>
      <c r="B33" s="96"/>
      <c r="C33" s="19" t="s">
        <v>51</v>
      </c>
      <c r="D33" s="20">
        <v>10</v>
      </c>
      <c r="E33" s="97"/>
      <c r="F33" s="21">
        <v>10</v>
      </c>
      <c r="G33" s="98"/>
      <c r="H33" s="100"/>
      <c r="I33" s="22">
        <v>1</v>
      </c>
      <c r="J33" s="23">
        <f t="shared" si="0"/>
        <v>10</v>
      </c>
    </row>
    <row r="34" spans="1:10" ht="16.149999999999999" thickBot="1" x14ac:dyDescent="0.55000000000000004">
      <c r="A34" s="111"/>
      <c r="B34" s="105"/>
      <c r="C34" s="45" t="s">
        <v>52</v>
      </c>
      <c r="D34" s="26">
        <v>10</v>
      </c>
      <c r="E34" s="106"/>
      <c r="F34" s="46">
        <v>10</v>
      </c>
      <c r="G34" s="107"/>
      <c r="H34" s="112"/>
      <c r="I34" s="28">
        <v>1</v>
      </c>
      <c r="J34" s="29">
        <f t="shared" si="0"/>
        <v>10</v>
      </c>
    </row>
    <row r="35" spans="1:10" ht="16.149999999999999" thickBot="1" x14ac:dyDescent="0.55000000000000004">
      <c r="A35" s="47"/>
      <c r="C35" s="48"/>
      <c r="D35" s="49" t="s">
        <v>53</v>
      </c>
      <c r="E35" s="50">
        <f>SUM(E5:E32)</f>
        <v>1177</v>
      </c>
      <c r="G35" s="50">
        <f>SUM(G5:G34)</f>
        <v>75</v>
      </c>
    </row>
    <row r="36" spans="1:10" ht="16.149999999999999" thickBot="1" x14ac:dyDescent="0.55000000000000004">
      <c r="A36" s="51"/>
      <c r="C36" s="48"/>
      <c r="D36" s="49" t="s">
        <v>54</v>
      </c>
      <c r="E36" s="52" t="e">
        <f>H3</f>
        <v>#REF!</v>
      </c>
      <c r="F36" s="53"/>
      <c r="G36" s="52" t="e">
        <f>E36</f>
        <v>#REF!</v>
      </c>
    </row>
    <row r="37" spans="1:10" ht="16.149999999999999" thickBot="1" x14ac:dyDescent="0.55000000000000004">
      <c r="A37" s="51"/>
      <c r="C37" s="48"/>
      <c r="D37" s="49" t="s">
        <v>55</v>
      </c>
      <c r="E37" s="54" t="e">
        <f>E36-E35</f>
        <v>#REF!</v>
      </c>
      <c r="F37" s="55"/>
      <c r="G37" s="54" t="e">
        <f t="shared" ref="G37" si="3">G36-G35</f>
        <v>#REF!</v>
      </c>
    </row>
  </sheetData>
  <mergeCells count="31">
    <mergeCell ref="B26:B28"/>
    <mergeCell ref="E26:E28"/>
    <mergeCell ref="G26:G28"/>
    <mergeCell ref="H26:H28"/>
    <mergeCell ref="A32:A34"/>
    <mergeCell ref="B32:B34"/>
    <mergeCell ref="E32:E34"/>
    <mergeCell ref="G32:G34"/>
    <mergeCell ref="H32:H34"/>
    <mergeCell ref="A9:A28"/>
    <mergeCell ref="B9:B25"/>
    <mergeCell ref="E9:E25"/>
    <mergeCell ref="G9:G25"/>
    <mergeCell ref="H9:H25"/>
    <mergeCell ref="H5:H6"/>
    <mergeCell ref="B7:B8"/>
    <mergeCell ref="E7:E8"/>
    <mergeCell ref="G7:G8"/>
    <mergeCell ref="H7:H8"/>
    <mergeCell ref="C4:E4"/>
    <mergeCell ref="F4:G4"/>
    <mergeCell ref="A5:A7"/>
    <mergeCell ref="B5:B6"/>
    <mergeCell ref="E5:E6"/>
    <mergeCell ref="G5:G6"/>
    <mergeCell ref="B1:J1"/>
    <mergeCell ref="B2:E3"/>
    <mergeCell ref="F2:G2"/>
    <mergeCell ref="I2:J2"/>
    <mergeCell ref="F3:G3"/>
    <mergeCell ref="I3:J3"/>
  </mergeCells>
  <conditionalFormatting sqref="G5:G6">
    <cfRule type="cellIs" dxfId="17" priority="10" operator="lessThan">
      <formula>$E$5</formula>
    </cfRule>
    <cfRule type="cellIs" dxfId="16" priority="18" operator="greaterThan">
      <formula>$E$5</formula>
    </cfRule>
  </conditionalFormatting>
  <conditionalFormatting sqref="G7:G8">
    <cfRule type="cellIs" dxfId="15" priority="9" operator="lessThan">
      <formula>$E$7</formula>
    </cfRule>
    <cfRule type="cellIs" dxfId="14" priority="17" operator="greaterThan">
      <formula>$E$7</formula>
    </cfRule>
  </conditionalFormatting>
  <conditionalFormatting sqref="G9:G25">
    <cfRule type="cellIs" dxfId="13" priority="8" operator="lessThan">
      <formula>$E$9</formula>
    </cfRule>
    <cfRule type="cellIs" dxfId="12" priority="16" operator="greaterThan">
      <formula>$E$9</formula>
    </cfRule>
  </conditionalFormatting>
  <conditionalFormatting sqref="G26:G28">
    <cfRule type="cellIs" dxfId="11" priority="7" operator="lessThan">
      <formula>$E$26</formula>
    </cfRule>
    <cfRule type="cellIs" dxfId="10" priority="15" operator="greaterThan">
      <formula>$E$26</formula>
    </cfRule>
  </conditionalFormatting>
  <conditionalFormatting sqref="G29">
    <cfRule type="cellIs" dxfId="9" priority="6" operator="lessThan">
      <formula>$E$29</formula>
    </cfRule>
    <cfRule type="cellIs" dxfId="8" priority="14" operator="greaterThan">
      <formula>$E$29</formula>
    </cfRule>
  </conditionalFormatting>
  <conditionalFormatting sqref="G30">
    <cfRule type="cellIs" dxfId="7" priority="5" operator="lessThan">
      <formula>$E$30</formula>
    </cfRule>
    <cfRule type="cellIs" dxfId="6" priority="13" operator="greaterThan">
      <formula>$E$30</formula>
    </cfRule>
  </conditionalFormatting>
  <conditionalFormatting sqref="G31">
    <cfRule type="cellIs" dxfId="5" priority="4" operator="lessThan">
      <formula>$E$31</formula>
    </cfRule>
    <cfRule type="cellIs" dxfId="4" priority="12" operator="greaterThan">
      <formula>$E$31</formula>
    </cfRule>
  </conditionalFormatting>
  <conditionalFormatting sqref="G32:G34">
    <cfRule type="cellIs" dxfId="3" priority="3" operator="lessThan">
      <formula>$E$32</formula>
    </cfRule>
    <cfRule type="cellIs" dxfId="2" priority="11" operator="greaterThan">
      <formula>$E$32</formula>
    </cfRule>
  </conditionalFormatting>
  <conditionalFormatting sqref="I3:J3">
    <cfRule type="cellIs" dxfId="1" priority="1" operator="lessThan">
      <formula>$H$3</formula>
    </cfRule>
    <cfRule type="cellIs" dxfId="0" priority="2" operator="greaterThan">
      <formula>$H$3</formula>
    </cfRule>
  </conditionalFormatting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Categories</vt:lpstr>
      <vt:lpstr>Invoice tracker</vt:lpstr>
      <vt:lpstr>Local election budget</vt:lpstr>
      <vt:lpstr>SMNT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Drage</dc:creator>
  <cp:lastModifiedBy>Simon Drage</cp:lastModifiedBy>
  <dcterms:created xsi:type="dcterms:W3CDTF">2018-03-23T15:24:36Z</dcterms:created>
  <dcterms:modified xsi:type="dcterms:W3CDTF">2018-04-05T12:15:00Z</dcterms:modified>
</cp:coreProperties>
</file>