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1" l="1"/>
  <c r="J115" i="1"/>
  <c r="H115" i="1"/>
  <c r="F115" i="1"/>
  <c r="D115" i="1"/>
  <c r="K106" i="1"/>
  <c r="J106" i="1"/>
  <c r="H106" i="1"/>
  <c r="F106" i="1"/>
  <c r="D106" i="1"/>
  <c r="K96" i="1"/>
  <c r="J96" i="1"/>
  <c r="H96" i="1"/>
  <c r="F96" i="1"/>
  <c r="D96" i="1"/>
  <c r="K83" i="1"/>
  <c r="J83" i="1"/>
  <c r="H83" i="1"/>
  <c r="F83" i="1"/>
  <c r="D83" i="1"/>
  <c r="K72" i="1"/>
  <c r="J72" i="1"/>
  <c r="H72" i="1"/>
  <c r="F72" i="1"/>
  <c r="D72" i="1"/>
  <c r="K60" i="1"/>
  <c r="J60" i="1"/>
  <c r="H60" i="1"/>
  <c r="F60" i="1"/>
  <c r="D60" i="1"/>
  <c r="K49" i="1"/>
  <c r="J49" i="1"/>
  <c r="H49" i="1"/>
  <c r="F49" i="1"/>
  <c r="D49" i="1"/>
  <c r="K36" i="1"/>
  <c r="J36" i="1"/>
  <c r="H36" i="1"/>
  <c r="F36" i="1"/>
  <c r="D36" i="1"/>
  <c r="K24" i="1"/>
  <c r="J24" i="1"/>
  <c r="H24" i="1"/>
  <c r="F24" i="1"/>
  <c r="D24" i="1"/>
  <c r="K12" i="1"/>
  <c r="J12" i="1"/>
  <c r="H12" i="1"/>
  <c r="F12" i="1"/>
  <c r="D12" i="1"/>
  <c r="Q12" i="1" l="1"/>
  <c r="L24" i="1"/>
  <c r="R24" i="1" s="1"/>
  <c r="Q60" i="1"/>
  <c r="O72" i="1"/>
  <c r="P72" i="1" s="1"/>
  <c r="Q106" i="1"/>
  <c r="L115" i="1"/>
  <c r="R115" i="1" s="1"/>
  <c r="L96" i="1"/>
  <c r="O96" i="1" s="1"/>
  <c r="P96" i="1" s="1"/>
  <c r="R96" i="1"/>
  <c r="M49" i="1"/>
  <c r="N49" i="1" s="1"/>
  <c r="M96" i="1"/>
  <c r="N96" i="1" s="1"/>
  <c r="M12" i="1"/>
  <c r="N12" i="1" s="1"/>
  <c r="M60" i="1"/>
  <c r="N60" i="1" s="1"/>
  <c r="M106" i="1"/>
  <c r="N106" i="1" s="1"/>
  <c r="L12" i="1"/>
  <c r="O12" i="1" s="1"/>
  <c r="P12" i="1" s="1"/>
  <c r="Q49" i="1"/>
  <c r="L60" i="1"/>
  <c r="O60" i="1" s="1"/>
  <c r="P60" i="1" s="1"/>
  <c r="Q96" i="1"/>
  <c r="L106" i="1"/>
  <c r="O106" i="1" s="1"/>
  <c r="R72" i="1"/>
  <c r="O115" i="1"/>
  <c r="P115" i="1" s="1"/>
  <c r="Q24" i="1"/>
  <c r="L36" i="1"/>
  <c r="L83" i="1"/>
  <c r="Q115" i="1"/>
  <c r="M24" i="1"/>
  <c r="N24" i="1" s="1"/>
  <c r="Q36" i="1"/>
  <c r="L49" i="1"/>
  <c r="M72" i="1"/>
  <c r="N72" i="1" s="1"/>
  <c r="Q83" i="1"/>
  <c r="M115" i="1"/>
  <c r="N115" i="1" s="1"/>
  <c r="O24" i="1"/>
  <c r="P24" i="1" s="1"/>
  <c r="Q72" i="1"/>
  <c r="M36" i="1"/>
  <c r="N36" i="1" s="1"/>
  <c r="M83" i="1"/>
  <c r="N83" i="1" s="1"/>
  <c r="R60" i="1" l="1"/>
  <c r="R106" i="1"/>
  <c r="R12" i="1"/>
  <c r="U96" i="1"/>
  <c r="T96" i="1"/>
  <c r="S96" i="1"/>
  <c r="P106" i="1"/>
  <c r="T106" i="1" s="1"/>
  <c r="U115" i="1"/>
  <c r="S115" i="1"/>
  <c r="T115" i="1"/>
  <c r="S12" i="1"/>
  <c r="U12" i="1"/>
  <c r="T12" i="1"/>
  <c r="O36" i="1"/>
  <c r="P36" i="1" s="1"/>
  <c r="R36" i="1"/>
  <c r="U72" i="1"/>
  <c r="T72" i="1"/>
  <c r="S72" i="1"/>
  <c r="U24" i="1"/>
  <c r="T24" i="1"/>
  <c r="S24" i="1"/>
  <c r="S60" i="1"/>
  <c r="U60" i="1"/>
  <c r="T60" i="1"/>
  <c r="O49" i="1"/>
  <c r="P49" i="1" s="1"/>
  <c r="R49" i="1"/>
  <c r="O83" i="1"/>
  <c r="P83" i="1" s="1"/>
  <c r="R83" i="1"/>
  <c r="U106" i="1" l="1"/>
  <c r="S106" i="1"/>
  <c r="T83" i="1"/>
  <c r="S83" i="1"/>
  <c r="U83" i="1"/>
  <c r="U36" i="1"/>
  <c r="T36" i="1"/>
  <c r="S36" i="1"/>
  <c r="T49" i="1"/>
  <c r="U49" i="1"/>
  <c r="S49" i="1"/>
</calcChain>
</file>

<file path=xl/sharedStrings.xml><?xml version="1.0" encoding="utf-8"?>
<sst xmlns="http://schemas.openxmlformats.org/spreadsheetml/2006/main" count="401" uniqueCount="164">
  <si>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</si>
  <si>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</si>
  <si>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</si>
  <si>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</si>
  <si>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</si>
  <si>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</si>
  <si>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</si>
  <si>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</si>
  <si>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</si>
  <si>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</si>
  <si>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</si>
  <si>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</si>
  <si>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Dudley</t>
  </si>
  <si>
    <t>Amblecote [1]</t>
  </si>
  <si>
    <t>Dudley South</t>
  </si>
  <si>
    <t>Stourbridge</t>
  </si>
  <si>
    <t>Amblecote</t>
  </si>
  <si>
    <t>Amblecote [2]</t>
  </si>
  <si>
    <t>Belle Vale [1]</t>
  </si>
  <si>
    <t>Halesowen and Rowley Regis</t>
  </si>
  <si>
    <t>Belle Vale [2]</t>
  </si>
  <si>
    <t>Belle Vale and Hastbury</t>
  </si>
  <si>
    <t>Brierley Hill [1]</t>
  </si>
  <si>
    <t>Brierley Hill</t>
  </si>
  <si>
    <t>Brierley Hill [2]</t>
  </si>
  <si>
    <t>Brockmoor and Pensnett [1]</t>
  </si>
  <si>
    <t>Dudley North</t>
  </si>
  <si>
    <t>Brockmoor and Pensnett</t>
  </si>
  <si>
    <t>Brockmoor and Pensnett [2]</t>
  </si>
  <si>
    <t>Castle and Priory</t>
  </si>
  <si>
    <t>Coseley East</t>
  </si>
  <si>
    <t>Wolverhampton South East</t>
  </si>
  <si>
    <t>Cradley and Foxcote [1]</t>
  </si>
  <si>
    <t>Cradley and Foxcote [2]</t>
  </si>
  <si>
    <t>Coseley West</t>
  </si>
  <si>
    <t>Cradley and Wollescote</t>
  </si>
  <si>
    <t>Gornal [1]</t>
  </si>
  <si>
    <t>Gornal</t>
  </si>
  <si>
    <t>Gornal [2]</t>
  </si>
  <si>
    <t>Halesowen North</t>
  </si>
  <si>
    <t>Halesowen South</t>
  </si>
  <si>
    <t>Hayley Green and Cradley South</t>
  </si>
  <si>
    <t>Kingswinford North and Wall Heath</t>
  </si>
  <si>
    <t>Kingswinford South</t>
  </si>
  <si>
    <t>Lye and Wollescote</t>
  </si>
  <si>
    <t>Netherton and Woodside</t>
  </si>
  <si>
    <t>Netherton, Woodside and St Andrews [1]</t>
  </si>
  <si>
    <t>Netherton, Woodside and St Andrews [2]</t>
  </si>
  <si>
    <t>Norton</t>
  </si>
  <si>
    <t>Pedmore and Stourbridge East</t>
  </si>
  <si>
    <t>Quary Bank and Cradley</t>
  </si>
  <si>
    <t>Quarry Bank and Dudley Wood [1]</t>
  </si>
  <si>
    <t>Quarry Bank and Dudley Wood [2]</t>
  </si>
  <si>
    <t>Sedgley</t>
  </si>
  <si>
    <t>St. Andrews</t>
  </si>
  <si>
    <t>St James's [1]</t>
  </si>
  <si>
    <t>St James's [2]</t>
  </si>
  <si>
    <t>St Thomas's [1]</t>
  </si>
  <si>
    <t>St Thomas's [2]</t>
  </si>
  <si>
    <t>Upper Gornal and Woodsetton</t>
  </si>
  <si>
    <t>Wollaston and Stourbridge Town</t>
  </si>
  <si>
    <t>Wordsley</t>
  </si>
  <si>
    <t>Belle Vale</t>
  </si>
  <si>
    <t>Lye and Stourbridge North</t>
  </si>
  <si>
    <t>Netherton, Woodside and St Andrews</t>
  </si>
  <si>
    <t>Quarry Bank and Dudley Wood</t>
  </si>
  <si>
    <t>St James's</t>
  </si>
  <si>
    <t>St Thomas's</t>
  </si>
  <si>
    <t>Sandwell</t>
  </si>
  <si>
    <t>Abbey</t>
  </si>
  <si>
    <t>Warley</t>
  </si>
  <si>
    <t>Blackheath [1]</t>
  </si>
  <si>
    <t>Blackheath</t>
  </si>
  <si>
    <t>Blackheath [2]</t>
  </si>
  <si>
    <t>Bristnall</t>
  </si>
  <si>
    <t>Charlemont</t>
  </si>
  <si>
    <t>Charlemont with Grove Vale</t>
  </si>
  <si>
    <t>West Bromwich East</t>
  </si>
  <si>
    <t>Cradley Heath and Old Hill</t>
  </si>
  <si>
    <t>Friar Park [1]</t>
  </si>
  <si>
    <t>Friar Park</t>
  </si>
  <si>
    <t>Friar Park [2]</t>
  </si>
  <si>
    <t>West Bromwich West</t>
  </si>
  <si>
    <t>Great Barr</t>
  </si>
  <si>
    <t>Great Barr with Yew Tree</t>
  </si>
  <si>
    <t>Great Bridge</t>
  </si>
  <si>
    <t>Greets Green and Lyng [1]</t>
  </si>
  <si>
    <t>Greets Green and Lyng</t>
  </si>
  <si>
    <t>Greets Green and Lyng [2]</t>
  </si>
  <si>
    <t>Hateley Heath</t>
  </si>
  <si>
    <t>Langley [1]</t>
  </si>
  <si>
    <t>Langley</t>
  </si>
  <si>
    <t>Langley [2]</t>
  </si>
  <si>
    <t>Newton</t>
  </si>
  <si>
    <t>Old Warley</t>
  </si>
  <si>
    <t>Oldbury [1]</t>
  </si>
  <si>
    <t>Oldbury</t>
  </si>
  <si>
    <t>Oldbury [2]</t>
  </si>
  <si>
    <t>Princes End</t>
  </si>
  <si>
    <t>Rowley [1]</t>
  </si>
  <si>
    <t>Rowley</t>
  </si>
  <si>
    <t>Rowley [2]</t>
  </si>
  <si>
    <t>Smethwick [1]</t>
  </si>
  <si>
    <t>Smethwick</t>
  </si>
  <si>
    <t>Smethwick [2]</t>
  </si>
  <si>
    <t>Soho and Victoria</t>
  </si>
  <si>
    <t>St Pauls [1]</t>
  </si>
  <si>
    <t>St Pauls [2]</t>
  </si>
  <si>
    <t>Tipton Green</t>
  </si>
  <si>
    <t>Tividale [1]</t>
  </si>
  <si>
    <t>Tividale</t>
  </si>
  <si>
    <t>Tividale [2]</t>
  </si>
  <si>
    <t>Wednesbury North</t>
  </si>
  <si>
    <t>Wednesbury South [1]</t>
  </si>
  <si>
    <t>Wednesbury South</t>
  </si>
  <si>
    <t>Wednesbury South [2]</t>
  </si>
  <si>
    <t>West Bromwich Central</t>
  </si>
  <si>
    <t>St Pauls</t>
  </si>
  <si>
    <t>Wolverhampton</t>
  </si>
  <si>
    <t>Bilston East</t>
  </si>
  <si>
    <t>Bilston North</t>
  </si>
  <si>
    <t>Blakenhall</t>
  </si>
  <si>
    <t>Bushbury</t>
  </si>
  <si>
    <t>Bushbury North</t>
  </si>
  <si>
    <t>Wolverhampton North East</t>
  </si>
  <si>
    <t>Bushbury South and Low Hill [1]</t>
  </si>
  <si>
    <t>Bushbury South and Low Hill [2]</t>
  </si>
  <si>
    <t>Wolverhampton South West</t>
  </si>
  <si>
    <t>East Park [1]</t>
  </si>
  <si>
    <t>East Park</t>
  </si>
  <si>
    <t>East Park [2]</t>
  </si>
  <si>
    <t>Ettingshall [1]</t>
  </si>
  <si>
    <t>Ettingshall</t>
  </si>
  <si>
    <t>Ettingshall [2]</t>
  </si>
  <si>
    <t>Fallings Park</t>
  </si>
  <si>
    <t>Graiseley</t>
  </si>
  <si>
    <t>Heath Town [1]</t>
  </si>
  <si>
    <t>Heath Town</t>
  </si>
  <si>
    <t>Heath Town [2]</t>
  </si>
  <si>
    <t>Low Hill</t>
  </si>
  <si>
    <t>Merry Hill</t>
  </si>
  <si>
    <t>Oxley [1]</t>
  </si>
  <si>
    <t>Oxley</t>
  </si>
  <si>
    <t>Oxley [2]</t>
  </si>
  <si>
    <t>Park</t>
  </si>
  <si>
    <t>Penn</t>
  </si>
  <si>
    <t>Spring Vale</t>
  </si>
  <si>
    <t>St Peter's [1]</t>
  </si>
  <si>
    <t>St Peter's [2]</t>
  </si>
  <si>
    <t>Tettenhall Regis</t>
  </si>
  <si>
    <t>Tettenhall Wightwick</t>
  </si>
  <si>
    <t>Wednesfield North</t>
  </si>
  <si>
    <t>Wednesfield South</t>
  </si>
  <si>
    <t>Bushbury South and Low Hill</t>
  </si>
  <si>
    <t>St Peter's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</si>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</sst>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9" fontId="6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H1" zoomScaleNormal="100" workbookViewId="0">
      <selection activeCell="K2" sqref="K2"/>
    </sheetView>
  </sheetViews>
  <sheetFormatPr defaultRowHeight="15" x14ac:dyDescent="0.25"/>
  <cols>
    <col min="1" max="2" width="9.140625" style="4"/>
    <col min="3" max="3" width="10" style="4" customWidth="1"/>
    <col min="4" max="4" width="13.5703125" style="4" customWidth="1"/>
    <col min="5" max="5" width="14.42578125" style="4" customWidth="1"/>
    <col min="6" max="6" width="9.140625" style="4"/>
    <col min="7" max="7" width="13.140625" style="4" customWidth="1"/>
    <col min="8" max="8" width="14.42578125" style="4" customWidth="1"/>
    <col min="9" max="9" width="12.5703125" style="4" customWidth="1"/>
    <col min="10" max="10" width="17.140625" style="4" customWidth="1"/>
    <col min="11" max="11" width="18" style="4" customWidth="1"/>
    <col min="12" max="12" width="10.42578125" style="4" customWidth="1"/>
    <col min="13" max="13" width="11.42578125" style="4" customWidth="1"/>
    <col min="14" max="14" width="9.5703125" style="4" customWidth="1"/>
    <col min="15" max="15" width="11.28515625" style="4" customWidth="1"/>
    <col min="16" max="18" width="9.85546875" style="4" customWidth="1"/>
    <col min="19" max="19" width="10.7109375" style="4" customWidth="1"/>
    <col min="20" max="20" width="17.28515625" style="4" customWidth="1"/>
    <col min="21" max="21" width="19" style="4" customWidth="1"/>
    <col min="22" max="16384" width="9.140625" style="4"/>
  </cols>
  <sheetData>
    <row r="1" spans="1:21" ht="36.75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2" t="s">
        <v>6</v>
      </c>
      <c r="G1" s="2" t="s">
        <v>3</v>
      </c>
      <c r="H1" s="3" t="s">
        <v>162</v>
      </c>
      <c r="I1" s="3" t="s">
        <v>7</v>
      </c>
      <c r="J1" s="3" t="s">
        <v>8</v>
      </c>
      <c r="K1" s="3" t="s">
        <v>9</v>
      </c>
      <c r="L1" s="3" t="s">
        <v>155</v>
      </c>
      <c r="M1" s="3" t="s">
        <v>156</v>
      </c>
      <c r="N1" s="3" t="s">
        <v>10</v>
      </c>
      <c r="O1" s="3" t="s">
        <v>157</v>
      </c>
      <c r="P1" s="3" t="s">
        <v>11</v>
      </c>
      <c r="Q1" s="3" t="s">
        <v>158</v>
      </c>
      <c r="R1" s="3" t="s">
        <v>159</v>
      </c>
      <c r="S1" s="3" t="s">
        <v>163</v>
      </c>
      <c r="T1" s="3" t="s">
        <v>160</v>
      </c>
      <c r="U1" s="3" t="s">
        <v>161</v>
      </c>
    </row>
    <row r="2" spans="1:21" ht="24.75" x14ac:dyDescent="0.25">
      <c r="A2" s="5" t="s">
        <v>12</v>
      </c>
      <c r="B2" s="5" t="s">
        <v>29</v>
      </c>
      <c r="C2" s="5" t="s">
        <v>26</v>
      </c>
      <c r="D2" s="2">
        <v>4355</v>
      </c>
      <c r="E2" s="2">
        <v>2044</v>
      </c>
      <c r="F2" s="2">
        <v>2311</v>
      </c>
      <c r="G2" s="2" t="s">
        <v>29</v>
      </c>
      <c r="H2" s="3">
        <v>5067</v>
      </c>
      <c r="I2" s="3">
        <v>3080</v>
      </c>
      <c r="J2" s="3">
        <v>1469</v>
      </c>
      <c r="K2" s="3">
        <v>382</v>
      </c>
      <c r="L2" s="3"/>
      <c r="M2" s="3"/>
    </row>
    <row r="3" spans="1:21" ht="24" x14ac:dyDescent="0.25">
      <c r="A3" s="5" t="s">
        <v>12</v>
      </c>
      <c r="B3" s="5" t="s">
        <v>36</v>
      </c>
      <c r="C3" s="5" t="s">
        <v>26</v>
      </c>
      <c r="D3" s="2">
        <v>7585</v>
      </c>
      <c r="E3" s="2">
        <v>5112</v>
      </c>
      <c r="F3" s="2">
        <v>2473</v>
      </c>
      <c r="G3" s="2" t="s">
        <v>37</v>
      </c>
      <c r="H3" s="3">
        <v>5709</v>
      </c>
      <c r="I3" s="3">
        <v>4017</v>
      </c>
      <c r="J3" s="3">
        <v>1220</v>
      </c>
      <c r="K3" s="3">
        <v>348</v>
      </c>
      <c r="L3" s="3"/>
      <c r="M3" s="3"/>
    </row>
    <row r="4" spans="1:21" ht="24" x14ac:dyDescent="0.25">
      <c r="A4" s="5" t="s">
        <v>12</v>
      </c>
      <c r="B4" s="5" t="s">
        <v>38</v>
      </c>
      <c r="C4" s="5" t="s">
        <v>26</v>
      </c>
      <c r="D4" s="2"/>
      <c r="E4" s="2"/>
      <c r="G4" s="2"/>
      <c r="H4" s="3"/>
      <c r="I4" s="3"/>
      <c r="J4" s="3"/>
      <c r="K4" s="3"/>
      <c r="L4" s="3"/>
      <c r="M4" s="3"/>
    </row>
    <row r="5" spans="1:21" ht="24" x14ac:dyDescent="0.25">
      <c r="A5" s="5" t="s">
        <v>12</v>
      </c>
      <c r="B5" s="5" t="s">
        <v>53</v>
      </c>
      <c r="C5" s="5" t="s">
        <v>26</v>
      </c>
      <c r="D5" s="2">
        <v>4823</v>
      </c>
      <c r="E5" s="2">
        <v>4261</v>
      </c>
      <c r="F5" s="2">
        <v>562</v>
      </c>
      <c r="G5" s="2" t="s">
        <v>53</v>
      </c>
      <c r="H5" s="3">
        <v>5079</v>
      </c>
      <c r="I5" s="3">
        <v>3955</v>
      </c>
      <c r="J5" s="3">
        <v>744</v>
      </c>
      <c r="K5" s="3">
        <v>291</v>
      </c>
      <c r="L5" s="3"/>
      <c r="M5" s="3"/>
    </row>
    <row r="6" spans="1:21" ht="24" x14ac:dyDescent="0.25">
      <c r="A6" s="5" t="s">
        <v>12</v>
      </c>
      <c r="B6" s="5" t="s">
        <v>55</v>
      </c>
      <c r="C6" s="5" t="s">
        <v>26</v>
      </c>
      <c r="D6" s="2">
        <v>5062</v>
      </c>
      <c r="E6" s="2">
        <v>2808</v>
      </c>
      <c r="F6" s="2">
        <v>2254</v>
      </c>
      <c r="G6" s="2" t="s">
        <v>66</v>
      </c>
      <c r="H6" s="3">
        <v>6164</v>
      </c>
      <c r="I6" s="3">
        <v>3237</v>
      </c>
      <c r="J6" s="3">
        <v>1959</v>
      </c>
      <c r="K6" s="3">
        <v>772</v>
      </c>
      <c r="L6" s="3"/>
      <c r="M6" s="3"/>
    </row>
    <row r="7" spans="1:21" ht="24" x14ac:dyDescent="0.25">
      <c r="A7" s="5" t="s">
        <v>12</v>
      </c>
      <c r="B7" s="5" t="s">
        <v>56</v>
      </c>
      <c r="C7" s="5" t="s">
        <v>26</v>
      </c>
      <c r="D7" s="2"/>
      <c r="E7" s="2"/>
      <c r="F7" s="2"/>
      <c r="G7" s="2"/>
      <c r="H7" s="3"/>
      <c r="I7" s="3"/>
      <c r="J7" s="3"/>
      <c r="K7" s="3"/>
      <c r="L7" s="3"/>
      <c r="M7" s="3"/>
    </row>
    <row r="8" spans="1:21" ht="36" x14ac:dyDescent="0.25">
      <c r="A8" s="5" t="s">
        <v>12</v>
      </c>
      <c r="B8" s="5" t="s">
        <v>57</v>
      </c>
      <c r="C8" s="5" t="s">
        <v>26</v>
      </c>
      <c r="D8" s="2">
        <v>5103</v>
      </c>
      <c r="E8" s="2">
        <v>2685</v>
      </c>
      <c r="F8" s="2">
        <v>2418</v>
      </c>
      <c r="G8" s="2" t="s">
        <v>67</v>
      </c>
      <c r="H8" s="3">
        <v>5464</v>
      </c>
      <c r="I8" s="3">
        <v>2843</v>
      </c>
      <c r="J8" s="3">
        <v>1715</v>
      </c>
      <c r="K8" s="3">
        <v>748</v>
      </c>
      <c r="L8" s="3"/>
      <c r="M8" s="3"/>
    </row>
    <row r="9" spans="1:21" ht="36" x14ac:dyDescent="0.25">
      <c r="A9" s="5" t="s">
        <v>12</v>
      </c>
      <c r="B9" s="5" t="s">
        <v>58</v>
      </c>
      <c r="C9" s="5" t="s">
        <v>26</v>
      </c>
      <c r="D9" s="2"/>
      <c r="E9" s="2"/>
      <c r="F9" s="2"/>
      <c r="G9" s="2"/>
      <c r="H9" s="3"/>
      <c r="I9" s="3"/>
      <c r="J9" s="3"/>
      <c r="K9" s="3"/>
      <c r="L9" s="3"/>
      <c r="M9" s="3"/>
    </row>
    <row r="10" spans="1:21" ht="24" x14ac:dyDescent="0.25">
      <c r="A10" s="5" t="s">
        <v>12</v>
      </c>
      <c r="B10" s="5" t="s">
        <v>34</v>
      </c>
      <c r="C10" s="5"/>
      <c r="D10" s="2">
        <v>4822</v>
      </c>
      <c r="E10" s="2">
        <v>3496</v>
      </c>
      <c r="F10" s="2">
        <v>1326</v>
      </c>
      <c r="G10" s="2"/>
      <c r="H10" s="3"/>
      <c r="I10" s="3"/>
      <c r="J10" s="3"/>
      <c r="K10" s="3"/>
      <c r="L10" s="3"/>
      <c r="M10" s="3"/>
    </row>
    <row r="11" spans="1:21" ht="60.75" x14ac:dyDescent="0.25">
      <c r="A11" s="5" t="s">
        <v>12</v>
      </c>
      <c r="B11" s="5" t="s">
        <v>59</v>
      </c>
      <c r="C11" s="5" t="s">
        <v>26</v>
      </c>
      <c r="D11" s="2"/>
      <c r="E11" s="2"/>
      <c r="G11" s="2" t="s">
        <v>59</v>
      </c>
      <c r="H11" s="3">
        <v>5652</v>
      </c>
      <c r="I11" s="3">
        <v>3728</v>
      </c>
      <c r="J11" s="3">
        <v>1326</v>
      </c>
      <c r="K11" s="3">
        <v>396</v>
      </c>
      <c r="L11" s="3"/>
      <c r="M11" s="3"/>
    </row>
    <row r="12" spans="1:21" ht="24" x14ac:dyDescent="0.25">
      <c r="A12" s="5"/>
      <c r="B12" s="5"/>
      <c r="C12" s="5" t="s">
        <v>26</v>
      </c>
      <c r="D12" s="2">
        <f>SUM(D2:D11)</f>
        <v>31750</v>
      </c>
      <c r="E12" s="2"/>
      <c r="F12" s="2">
        <f>SUM(F2:F11)</f>
        <v>11344</v>
      </c>
      <c r="G12" s="2"/>
      <c r="H12" s="2">
        <f>SUM(H2:H11)</f>
        <v>33135</v>
      </c>
      <c r="I12" s="3"/>
      <c r="J12" s="2">
        <f>SUM(J2:J11)</f>
        <v>8433</v>
      </c>
      <c r="K12" s="2">
        <f>SUM(K2:K11)</f>
        <v>2937</v>
      </c>
      <c r="L12" s="6">
        <f>K12+J12</f>
        <v>11370</v>
      </c>
      <c r="M12" s="7">
        <f>H12/D12</f>
        <v>1.0436220472440945</v>
      </c>
      <c r="N12" s="8">
        <f>H12*M12</f>
        <v>34580.416535433069</v>
      </c>
      <c r="O12" s="9">
        <f>L12/F12</f>
        <v>1.0022919605077574</v>
      </c>
      <c r="P12" s="8">
        <f>L12*O12</f>
        <v>11396.059590973202</v>
      </c>
      <c r="Q12" s="9">
        <f>F12/D12</f>
        <v>0.35729133858267714</v>
      </c>
      <c r="R12" s="9">
        <f>L12/H12</f>
        <v>0.34314169307378906</v>
      </c>
      <c r="S12" s="9">
        <f>P12/N12</f>
        <v>0.32955240950600317</v>
      </c>
      <c r="T12" s="8">
        <f>P12-F12</f>
        <v>52.059590973201921</v>
      </c>
      <c r="U12" s="9">
        <f>P12/F12</f>
        <v>1.004589174098484</v>
      </c>
    </row>
    <row r="13" spans="1:21" ht="24.75" x14ac:dyDescent="0.25">
      <c r="A13" s="5" t="s">
        <v>12</v>
      </c>
      <c r="B13" s="5" t="s">
        <v>22</v>
      </c>
      <c r="C13" s="5" t="s">
        <v>14</v>
      </c>
      <c r="D13" s="2">
        <v>4319</v>
      </c>
      <c r="E13" s="2">
        <v>2042</v>
      </c>
      <c r="F13" s="2">
        <v>2277</v>
      </c>
      <c r="G13" s="2" t="s">
        <v>23</v>
      </c>
      <c r="H13" s="3">
        <v>6102</v>
      </c>
      <c r="I13" s="3">
        <v>2995</v>
      </c>
      <c r="J13" s="3">
        <v>2080</v>
      </c>
      <c r="K13" s="3">
        <v>884</v>
      </c>
      <c r="L13" s="3"/>
      <c r="M13" s="3"/>
    </row>
    <row r="14" spans="1:21" ht="24" x14ac:dyDescent="0.25">
      <c r="A14" s="5" t="s">
        <v>12</v>
      </c>
      <c r="B14" s="5" t="s">
        <v>24</v>
      </c>
      <c r="C14" s="5" t="s">
        <v>14</v>
      </c>
      <c r="D14" s="2"/>
      <c r="E14" s="2"/>
      <c r="G14" s="2"/>
      <c r="H14" s="3"/>
      <c r="I14" s="3"/>
      <c r="J14" s="3"/>
      <c r="K14" s="3"/>
      <c r="L14" s="3"/>
      <c r="M14" s="3"/>
    </row>
    <row r="15" spans="1:21" ht="48" x14ac:dyDescent="0.25">
      <c r="A15" s="5" t="s">
        <v>12</v>
      </c>
      <c r="B15" s="5" t="s">
        <v>25</v>
      </c>
      <c r="C15" s="5" t="s">
        <v>14</v>
      </c>
      <c r="D15" s="2">
        <v>5672</v>
      </c>
      <c r="E15" s="2">
        <v>3271</v>
      </c>
      <c r="F15" s="2">
        <v>2401</v>
      </c>
      <c r="G15" s="2" t="s">
        <v>27</v>
      </c>
      <c r="H15" s="3">
        <v>5230</v>
      </c>
      <c r="I15" s="3">
        <v>2885</v>
      </c>
      <c r="J15" s="3">
        <v>1694</v>
      </c>
      <c r="K15" s="3">
        <v>498</v>
      </c>
      <c r="L15" s="3"/>
      <c r="M15" s="3"/>
    </row>
    <row r="16" spans="1:21" ht="48" x14ac:dyDescent="0.25">
      <c r="A16" s="5" t="s">
        <v>12</v>
      </c>
      <c r="B16" s="5" t="s">
        <v>28</v>
      </c>
      <c r="C16" s="5" t="s">
        <v>14</v>
      </c>
      <c r="D16" s="2"/>
      <c r="E16" s="2"/>
      <c r="F16" s="2"/>
      <c r="G16" s="2"/>
      <c r="H16" s="3"/>
      <c r="I16" s="3"/>
      <c r="J16" s="3"/>
      <c r="K16" s="3"/>
      <c r="L16" s="3"/>
      <c r="M16" s="3"/>
    </row>
    <row r="17" spans="1:21" ht="48.75" x14ac:dyDescent="0.25">
      <c r="A17" s="5" t="s">
        <v>12</v>
      </c>
      <c r="B17" s="5" t="s">
        <v>42</v>
      </c>
      <c r="C17" s="5" t="s">
        <v>14</v>
      </c>
      <c r="D17" s="2">
        <v>5140</v>
      </c>
      <c r="E17" s="2">
        <v>4653</v>
      </c>
      <c r="F17" s="2">
        <v>487</v>
      </c>
      <c r="G17" s="2" t="s">
        <v>42</v>
      </c>
      <c r="H17" s="3">
        <v>5240</v>
      </c>
      <c r="I17" s="3">
        <v>4632</v>
      </c>
      <c r="J17" s="3">
        <v>253</v>
      </c>
      <c r="K17" s="3">
        <v>298</v>
      </c>
      <c r="L17" s="3"/>
      <c r="M17" s="3"/>
    </row>
    <row r="18" spans="1:21" ht="24.75" x14ac:dyDescent="0.25">
      <c r="A18" s="5" t="s">
        <v>12</v>
      </c>
      <c r="B18" s="5" t="s">
        <v>43</v>
      </c>
      <c r="C18" s="5" t="s">
        <v>14</v>
      </c>
      <c r="D18" s="2">
        <v>4947</v>
      </c>
      <c r="E18" s="2">
        <v>4246</v>
      </c>
      <c r="F18" s="2">
        <v>701</v>
      </c>
      <c r="G18" s="2" t="s">
        <v>43</v>
      </c>
      <c r="H18" s="3">
        <v>5185</v>
      </c>
      <c r="I18" s="3">
        <v>4409</v>
      </c>
      <c r="J18" s="3">
        <v>448</v>
      </c>
      <c r="K18" s="3">
        <v>262</v>
      </c>
      <c r="L18" s="3"/>
      <c r="M18" s="3"/>
    </row>
    <row r="19" spans="1:21" ht="72" x14ac:dyDescent="0.25">
      <c r="A19" s="5" t="s">
        <v>12</v>
      </c>
      <c r="B19" s="5" t="s">
        <v>46</v>
      </c>
      <c r="C19" s="5" t="s">
        <v>14</v>
      </c>
      <c r="G19" s="2" t="s">
        <v>64</v>
      </c>
      <c r="H19" s="3">
        <v>6165</v>
      </c>
      <c r="I19" s="3">
        <v>3417</v>
      </c>
      <c r="J19" s="3">
        <v>1869</v>
      </c>
      <c r="K19" s="3">
        <v>748</v>
      </c>
      <c r="L19" s="3"/>
      <c r="M19" s="3"/>
    </row>
    <row r="20" spans="1:21" ht="24" x14ac:dyDescent="0.25">
      <c r="A20" s="5" t="s">
        <v>12</v>
      </c>
      <c r="B20" s="5" t="s">
        <v>54</v>
      </c>
      <c r="C20" s="10"/>
      <c r="D20" s="2">
        <v>4954</v>
      </c>
      <c r="E20" s="2">
        <v>3168</v>
      </c>
      <c r="F20" s="2">
        <v>1786</v>
      </c>
      <c r="G20" s="2"/>
      <c r="H20" s="3"/>
      <c r="I20" s="3"/>
      <c r="J20" s="3"/>
      <c r="K20" s="3"/>
      <c r="L20" s="3"/>
      <c r="M20" s="3"/>
    </row>
    <row r="21" spans="1:21" ht="36" x14ac:dyDescent="0.25">
      <c r="A21" s="5" t="s">
        <v>12</v>
      </c>
      <c r="B21" s="5" t="s">
        <v>45</v>
      </c>
      <c r="C21" s="10"/>
      <c r="D21" s="2">
        <v>3745</v>
      </c>
      <c r="E21" s="2">
        <v>2048</v>
      </c>
      <c r="F21" s="2">
        <v>1697</v>
      </c>
      <c r="G21" s="2"/>
      <c r="H21" s="3"/>
      <c r="I21" s="3"/>
      <c r="J21" s="3"/>
      <c r="K21" s="3"/>
      <c r="L21" s="3"/>
      <c r="M21" s="3"/>
    </row>
    <row r="22" spans="1:21" ht="72" x14ac:dyDescent="0.25">
      <c r="A22" s="5" t="s">
        <v>12</v>
      </c>
      <c r="B22" s="5" t="s">
        <v>47</v>
      </c>
      <c r="C22" s="5" t="s">
        <v>14</v>
      </c>
      <c r="G22" s="2"/>
      <c r="H22" s="3"/>
      <c r="I22" s="3"/>
      <c r="J22" s="3"/>
      <c r="K22" s="3"/>
      <c r="L22" s="3"/>
      <c r="M22" s="3"/>
    </row>
    <row r="23" spans="1:21" ht="24" x14ac:dyDescent="0.25">
      <c r="A23" s="5" t="s">
        <v>12</v>
      </c>
      <c r="B23" s="5" t="s">
        <v>61</v>
      </c>
      <c r="C23" s="5" t="s">
        <v>14</v>
      </c>
      <c r="D23" s="2">
        <v>5881</v>
      </c>
      <c r="E23" s="2">
        <v>5072</v>
      </c>
      <c r="F23" s="2">
        <v>809</v>
      </c>
      <c r="G23" s="2" t="s">
        <v>61</v>
      </c>
      <c r="H23" s="3">
        <v>5220</v>
      </c>
      <c r="I23" s="3">
        <v>4292</v>
      </c>
      <c r="J23" s="3">
        <v>450</v>
      </c>
      <c r="K23" s="3">
        <v>409</v>
      </c>
      <c r="L23" s="3"/>
      <c r="M23" s="3"/>
    </row>
    <row r="24" spans="1:21" ht="24" x14ac:dyDescent="0.25">
      <c r="A24" s="5"/>
      <c r="B24" s="5"/>
      <c r="C24" s="5" t="s">
        <v>14</v>
      </c>
      <c r="D24" s="2">
        <f>SUM(D13:D23)</f>
        <v>34658</v>
      </c>
      <c r="E24" s="2"/>
      <c r="F24" s="2">
        <f>SUM(F13:F23)</f>
        <v>10158</v>
      </c>
      <c r="G24" s="2"/>
      <c r="H24" s="2">
        <f>SUM(H13:H23)</f>
        <v>33142</v>
      </c>
      <c r="I24" s="3"/>
      <c r="J24" s="2">
        <f t="shared" ref="J24:K24" si="0">SUM(J13:J23)</f>
        <v>6794</v>
      </c>
      <c r="K24" s="2">
        <f t="shared" si="0"/>
        <v>3099</v>
      </c>
      <c r="L24" s="6">
        <f>K24+J24</f>
        <v>9893</v>
      </c>
      <c r="M24" s="7">
        <f>H24/D24</f>
        <v>0.9562582953430665</v>
      </c>
      <c r="N24" s="8">
        <f>H24*M24</f>
        <v>31692.312424259911</v>
      </c>
      <c r="O24" s="9">
        <f>L24/F24</f>
        <v>0.97391218743847219</v>
      </c>
      <c r="P24" s="8">
        <f>L24*O24</f>
        <v>9634.9132703288051</v>
      </c>
      <c r="Q24" s="9">
        <f>F24/D24</f>
        <v>0.29309250389520458</v>
      </c>
      <c r="R24" s="9">
        <f>L24/H24</f>
        <v>0.29850340957093718</v>
      </c>
      <c r="S24" s="9">
        <f>P24/N24</f>
        <v>0.30401420828331377</v>
      </c>
      <c r="T24" s="8">
        <f>P24-F24</f>
        <v>-523.08672967119492</v>
      </c>
      <c r="U24" s="9">
        <f>P24/F24</f>
        <v>0.94850494884118974</v>
      </c>
    </row>
    <row r="25" spans="1:21" ht="48" x14ac:dyDescent="0.25">
      <c r="A25" s="5" t="s">
        <v>12</v>
      </c>
      <c r="B25" s="5" t="s">
        <v>18</v>
      </c>
      <c r="C25" s="5" t="s">
        <v>19</v>
      </c>
      <c r="G25" s="2" t="s">
        <v>62</v>
      </c>
      <c r="H25" s="3">
        <v>5822</v>
      </c>
      <c r="I25" s="3">
        <v>3736</v>
      </c>
      <c r="J25" s="3">
        <v>1352</v>
      </c>
      <c r="K25" s="3">
        <v>607</v>
      </c>
      <c r="L25" s="3"/>
      <c r="M25" s="3"/>
    </row>
    <row r="26" spans="1:21" ht="36" x14ac:dyDescent="0.25">
      <c r="A26" s="5" t="s">
        <v>12</v>
      </c>
      <c r="B26" s="5" t="s">
        <v>21</v>
      </c>
      <c r="C26" s="10"/>
      <c r="D26" s="2">
        <v>5163</v>
      </c>
      <c r="E26" s="2">
        <v>3566</v>
      </c>
      <c r="F26" s="2">
        <v>1597</v>
      </c>
      <c r="G26" s="2"/>
      <c r="H26" s="3"/>
      <c r="I26" s="3"/>
      <c r="J26" s="3"/>
      <c r="K26" s="3"/>
      <c r="L26" s="3"/>
      <c r="M26" s="3"/>
    </row>
    <row r="27" spans="1:21" ht="48" x14ac:dyDescent="0.25">
      <c r="A27" s="5" t="s">
        <v>12</v>
      </c>
      <c r="B27" s="5" t="s">
        <v>20</v>
      </c>
      <c r="C27" s="5" t="s">
        <v>19</v>
      </c>
      <c r="G27" s="2"/>
      <c r="H27" s="3"/>
      <c r="I27" s="3"/>
      <c r="J27" s="3"/>
      <c r="K27" s="3"/>
      <c r="L27" s="3"/>
      <c r="M27" s="3"/>
    </row>
    <row r="28" spans="1:21" ht="48" x14ac:dyDescent="0.25">
      <c r="A28" s="5" t="s">
        <v>12</v>
      </c>
      <c r="B28" s="5" t="s">
        <v>39</v>
      </c>
      <c r="C28" s="5" t="s">
        <v>19</v>
      </c>
      <c r="D28" s="2">
        <v>4934</v>
      </c>
      <c r="E28" s="2">
        <v>3864</v>
      </c>
      <c r="F28" s="2">
        <v>1070</v>
      </c>
      <c r="G28" s="2" t="s">
        <v>39</v>
      </c>
      <c r="H28" s="3">
        <v>5120</v>
      </c>
      <c r="I28" s="3">
        <v>3809</v>
      </c>
      <c r="J28" s="3">
        <v>680</v>
      </c>
      <c r="K28" s="3">
        <v>554</v>
      </c>
      <c r="L28" s="3"/>
      <c r="M28" s="3"/>
    </row>
    <row r="29" spans="1:21" ht="48" x14ac:dyDescent="0.25">
      <c r="A29" s="5" t="s">
        <v>12</v>
      </c>
      <c r="B29" s="5" t="s">
        <v>40</v>
      </c>
      <c r="C29" s="5" t="s">
        <v>19</v>
      </c>
      <c r="D29" s="2">
        <v>4858</v>
      </c>
      <c r="E29" s="2">
        <v>4257</v>
      </c>
      <c r="F29" s="2">
        <v>601</v>
      </c>
      <c r="G29" s="2" t="s">
        <v>40</v>
      </c>
      <c r="H29" s="3">
        <v>5100</v>
      </c>
      <c r="I29" s="3">
        <v>4294</v>
      </c>
      <c r="J29" s="3">
        <v>384</v>
      </c>
      <c r="K29" s="3">
        <v>341</v>
      </c>
      <c r="L29" s="3"/>
      <c r="M29" s="3"/>
    </row>
    <row r="30" spans="1:21" ht="48.75" x14ac:dyDescent="0.25">
      <c r="A30" s="5" t="s">
        <v>12</v>
      </c>
      <c r="B30" s="5" t="s">
        <v>41</v>
      </c>
      <c r="C30" s="5" t="s">
        <v>19</v>
      </c>
      <c r="D30" s="2">
        <v>4564</v>
      </c>
      <c r="E30" s="2">
        <v>3644</v>
      </c>
      <c r="F30" s="2">
        <v>920</v>
      </c>
      <c r="G30" s="2" t="s">
        <v>41</v>
      </c>
      <c r="H30" s="3">
        <v>4898</v>
      </c>
      <c r="I30" s="3">
        <v>3768</v>
      </c>
      <c r="J30" s="3">
        <v>712</v>
      </c>
      <c r="K30" s="3">
        <v>325</v>
      </c>
      <c r="L30" s="3"/>
      <c r="M30" s="3"/>
    </row>
    <row r="31" spans="1:21" ht="48" x14ac:dyDescent="0.25">
      <c r="A31" s="5" t="s">
        <v>68</v>
      </c>
      <c r="B31" s="5" t="s">
        <v>71</v>
      </c>
      <c r="C31" s="5" t="s">
        <v>19</v>
      </c>
      <c r="D31" s="2">
        <v>5332</v>
      </c>
      <c r="E31" s="2">
        <v>3047</v>
      </c>
      <c r="F31" s="2">
        <v>2285</v>
      </c>
      <c r="G31" s="2" t="s">
        <v>72</v>
      </c>
      <c r="H31" s="3">
        <v>5127</v>
      </c>
      <c r="I31" s="3">
        <v>3146</v>
      </c>
      <c r="J31" s="3">
        <v>1355</v>
      </c>
      <c r="K31" s="3">
        <v>510</v>
      </c>
      <c r="L31" s="3"/>
      <c r="M31" s="3"/>
    </row>
    <row r="32" spans="1:21" ht="48" x14ac:dyDescent="0.25">
      <c r="A32" s="5" t="s">
        <v>68</v>
      </c>
      <c r="B32" s="5" t="s">
        <v>73</v>
      </c>
      <c r="C32" s="5" t="s">
        <v>19</v>
      </c>
      <c r="G32" s="2"/>
      <c r="H32" s="3"/>
      <c r="I32" s="3"/>
      <c r="J32" s="3"/>
      <c r="K32" s="3"/>
      <c r="L32" s="3"/>
      <c r="M32" s="3"/>
    </row>
    <row r="33" spans="1:21" ht="48" x14ac:dyDescent="0.25">
      <c r="A33" s="11" t="s">
        <v>68</v>
      </c>
      <c r="B33" s="5" t="s">
        <v>78</v>
      </c>
      <c r="C33" s="5" t="s">
        <v>19</v>
      </c>
      <c r="D33" s="2">
        <v>5307</v>
      </c>
      <c r="E33" s="2">
        <v>3072</v>
      </c>
      <c r="F33" s="2">
        <v>2235</v>
      </c>
      <c r="G33" s="2" t="s">
        <v>78</v>
      </c>
      <c r="H33" s="3">
        <v>5749</v>
      </c>
      <c r="I33" s="3">
        <v>3158</v>
      </c>
      <c r="J33" s="3">
        <v>1646</v>
      </c>
      <c r="K33" s="3">
        <v>769</v>
      </c>
      <c r="L33" s="3"/>
      <c r="M33" s="3"/>
    </row>
    <row r="34" spans="1:21" ht="48" x14ac:dyDescent="0.25">
      <c r="A34" s="5" t="s">
        <v>68</v>
      </c>
      <c r="B34" s="5" t="s">
        <v>99</v>
      </c>
      <c r="C34" s="5" t="s">
        <v>19</v>
      </c>
      <c r="D34" s="2">
        <v>5089</v>
      </c>
      <c r="E34" s="2">
        <v>3089</v>
      </c>
      <c r="F34" s="2">
        <v>2000</v>
      </c>
      <c r="G34" s="2" t="s">
        <v>100</v>
      </c>
      <c r="H34" s="3">
        <v>4733</v>
      </c>
      <c r="I34" s="3">
        <v>2937</v>
      </c>
      <c r="J34" s="3">
        <v>1266</v>
      </c>
      <c r="K34" s="3">
        <v>410</v>
      </c>
      <c r="L34" s="3"/>
      <c r="M34" s="3"/>
    </row>
    <row r="35" spans="1:21" ht="48" x14ac:dyDescent="0.25">
      <c r="A35" s="5" t="s">
        <v>68</v>
      </c>
      <c r="B35" s="5" t="s">
        <v>101</v>
      </c>
      <c r="C35" s="5" t="s">
        <v>19</v>
      </c>
      <c r="F35" s="2"/>
      <c r="G35" s="2"/>
      <c r="H35" s="3"/>
      <c r="I35" s="3"/>
      <c r="J35" s="3"/>
      <c r="K35" s="3"/>
      <c r="L35" s="3"/>
      <c r="M35" s="3"/>
    </row>
    <row r="36" spans="1:21" ht="48" x14ac:dyDescent="0.25">
      <c r="A36" s="5"/>
      <c r="B36" s="5"/>
      <c r="C36" s="5" t="s">
        <v>19</v>
      </c>
      <c r="D36" s="4">
        <f>SUM(D25:D35)</f>
        <v>35247</v>
      </c>
      <c r="F36" s="4">
        <f>SUM(F25:F35)</f>
        <v>10708</v>
      </c>
      <c r="G36" s="2"/>
      <c r="H36" s="4">
        <f>SUM(H25:H35)</f>
        <v>36549</v>
      </c>
      <c r="I36" s="3"/>
      <c r="J36" s="4">
        <f t="shared" ref="J36:K36" si="1">SUM(J25:J35)</f>
        <v>7395</v>
      </c>
      <c r="K36" s="4">
        <f t="shared" si="1"/>
        <v>3516</v>
      </c>
      <c r="L36" s="6">
        <f>K36+J36</f>
        <v>10911</v>
      </c>
      <c r="M36" s="7">
        <f>H36/D36</f>
        <v>1.0369393139841689</v>
      </c>
      <c r="N36" s="8">
        <f>H36*M36</f>
        <v>37899.094986807388</v>
      </c>
      <c r="O36" s="9">
        <f>L36/F36</f>
        <v>1.018957788569294</v>
      </c>
      <c r="P36" s="8">
        <f>L36*O36</f>
        <v>11117.848431079567</v>
      </c>
      <c r="Q36" s="9">
        <f>F36/D36</f>
        <v>0.30379890487133659</v>
      </c>
      <c r="R36" s="9">
        <f>L36/H36</f>
        <v>0.29853073955511777</v>
      </c>
      <c r="S36" s="9">
        <f>P36/N36</f>
        <v>0.29335392929434517</v>
      </c>
      <c r="T36" s="8">
        <f>P36-F36</f>
        <v>409.84843107956658</v>
      </c>
      <c r="U36" s="9">
        <f>P36/F36</f>
        <v>1.038274974886026</v>
      </c>
    </row>
    <row r="37" spans="1:21" ht="24.75" x14ac:dyDescent="0.25">
      <c r="A37" s="5" t="s">
        <v>12</v>
      </c>
      <c r="B37" s="5" t="s">
        <v>13</v>
      </c>
      <c r="C37" s="5" t="s">
        <v>15</v>
      </c>
      <c r="D37" s="2">
        <v>7433</v>
      </c>
      <c r="E37" s="2">
        <v>6369</v>
      </c>
      <c r="F37" s="2">
        <v>1064</v>
      </c>
      <c r="G37" s="2" t="s">
        <v>16</v>
      </c>
      <c r="H37" s="3">
        <v>5424</v>
      </c>
      <c r="I37" s="3">
        <v>4281</v>
      </c>
      <c r="J37" s="3">
        <v>510</v>
      </c>
      <c r="K37" s="3">
        <v>505</v>
      </c>
      <c r="L37" s="3"/>
      <c r="M37" s="3"/>
    </row>
    <row r="38" spans="1:21" ht="24" x14ac:dyDescent="0.25">
      <c r="A38" s="5" t="s">
        <v>12</v>
      </c>
      <c r="B38" s="5" t="s">
        <v>17</v>
      </c>
      <c r="C38" s="5" t="s">
        <v>15</v>
      </c>
      <c r="D38" s="2"/>
      <c r="E38" s="2"/>
      <c r="G38" s="2"/>
      <c r="H38" s="3"/>
      <c r="I38" s="3"/>
      <c r="J38" s="3"/>
      <c r="K38" s="3"/>
      <c r="L38" s="3"/>
      <c r="M38" s="3"/>
    </row>
    <row r="39" spans="1:21" ht="48" x14ac:dyDescent="0.25">
      <c r="A39" s="5" t="s">
        <v>12</v>
      </c>
      <c r="B39" s="5" t="s">
        <v>32</v>
      </c>
      <c r="C39" s="5" t="s">
        <v>15</v>
      </c>
      <c r="D39" s="2"/>
      <c r="E39" s="2"/>
      <c r="F39" s="2"/>
      <c r="G39" s="2"/>
      <c r="H39" s="3"/>
      <c r="I39" s="3"/>
      <c r="J39" s="3"/>
      <c r="K39" s="3"/>
      <c r="L39" s="3"/>
      <c r="M39" s="3"/>
    </row>
    <row r="40" spans="1:21" ht="36" x14ac:dyDescent="0.25">
      <c r="A40" s="5" t="s">
        <v>12</v>
      </c>
      <c r="B40" s="5" t="s">
        <v>50</v>
      </c>
      <c r="C40" s="10"/>
      <c r="D40" s="2">
        <v>6143</v>
      </c>
      <c r="E40" s="2">
        <v>4385</v>
      </c>
      <c r="F40" s="2">
        <v>1758</v>
      </c>
      <c r="G40" s="2"/>
      <c r="H40" s="3"/>
      <c r="I40" s="3"/>
      <c r="J40" s="3"/>
      <c r="K40" s="3"/>
      <c r="L40" s="3"/>
      <c r="M40" s="3"/>
    </row>
    <row r="41" spans="1:21" ht="48.75" x14ac:dyDescent="0.25">
      <c r="A41" s="5" t="s">
        <v>12</v>
      </c>
      <c r="B41" s="2" t="s">
        <v>35</v>
      </c>
      <c r="C41" s="10"/>
      <c r="D41" s="2"/>
      <c r="E41" s="2"/>
      <c r="G41" s="2" t="s">
        <v>35</v>
      </c>
      <c r="H41" s="3">
        <v>5394</v>
      </c>
      <c r="I41" s="3">
        <v>3663</v>
      </c>
      <c r="J41" s="3">
        <v>869</v>
      </c>
      <c r="K41" s="3">
        <v>757</v>
      </c>
      <c r="L41" s="3"/>
      <c r="M41" s="3"/>
    </row>
    <row r="42" spans="1:21" ht="48" x14ac:dyDescent="0.25">
      <c r="A42" s="5" t="s">
        <v>12</v>
      </c>
      <c r="B42" s="5" t="s">
        <v>33</v>
      </c>
      <c r="C42" s="5" t="s">
        <v>15</v>
      </c>
      <c r="D42" s="2"/>
      <c r="E42" s="2"/>
      <c r="G42" s="2"/>
      <c r="H42" s="3"/>
      <c r="I42" s="3"/>
      <c r="J42" s="3"/>
      <c r="K42" s="3"/>
      <c r="L42" s="3"/>
      <c r="M42" s="3"/>
    </row>
    <row r="43" spans="1:21" ht="36.75" x14ac:dyDescent="0.25">
      <c r="A43" s="5" t="s">
        <v>12</v>
      </c>
      <c r="B43" s="5" t="s">
        <v>44</v>
      </c>
      <c r="C43" s="5" t="s">
        <v>15</v>
      </c>
      <c r="D43" s="2">
        <v>4960</v>
      </c>
      <c r="E43" s="2">
        <v>2791</v>
      </c>
      <c r="F43" s="2">
        <v>2169</v>
      </c>
      <c r="G43" s="2" t="s">
        <v>63</v>
      </c>
      <c r="H43" s="3">
        <v>5162</v>
      </c>
      <c r="I43" s="3">
        <v>3305</v>
      </c>
      <c r="J43" s="3">
        <v>1066</v>
      </c>
      <c r="K43" s="3">
        <v>614</v>
      </c>
      <c r="L43" s="3"/>
      <c r="M43" s="3"/>
    </row>
    <row r="44" spans="1:21" ht="24" x14ac:dyDescent="0.25">
      <c r="A44" s="5" t="s">
        <v>12</v>
      </c>
      <c r="B44" s="5" t="s">
        <v>48</v>
      </c>
      <c r="C44" s="5" t="s">
        <v>15</v>
      </c>
      <c r="D44" s="2">
        <v>4973</v>
      </c>
      <c r="E44" s="2">
        <v>4111</v>
      </c>
      <c r="F44" s="2">
        <v>862</v>
      </c>
      <c r="G44" s="2" t="s">
        <v>48</v>
      </c>
      <c r="H44" s="3">
        <v>5017</v>
      </c>
      <c r="I44" s="3">
        <v>4071</v>
      </c>
      <c r="J44" s="3">
        <v>568</v>
      </c>
      <c r="K44" s="3">
        <v>300</v>
      </c>
      <c r="L44" s="3"/>
      <c r="M44" s="3"/>
    </row>
    <row r="45" spans="1:21" ht="48.75" x14ac:dyDescent="0.25">
      <c r="A45" s="5" t="s">
        <v>12</v>
      </c>
      <c r="B45" s="5" t="s">
        <v>49</v>
      </c>
      <c r="C45" s="5" t="s">
        <v>15</v>
      </c>
      <c r="D45" s="2">
        <v>5289</v>
      </c>
      <c r="E45" s="2">
        <v>4294</v>
      </c>
      <c r="F45" s="2">
        <v>995</v>
      </c>
      <c r="G45" s="2" t="s">
        <v>49</v>
      </c>
      <c r="H45" s="3">
        <v>5295</v>
      </c>
      <c r="I45" s="3">
        <v>4105</v>
      </c>
      <c r="J45" s="3">
        <v>700</v>
      </c>
      <c r="K45" s="3">
        <v>423</v>
      </c>
      <c r="L45" s="3"/>
      <c r="M45" s="3"/>
    </row>
    <row r="46" spans="1:21" ht="48.75" x14ac:dyDescent="0.25">
      <c r="A46" s="5" t="s">
        <v>12</v>
      </c>
      <c r="B46" s="5" t="s">
        <v>51</v>
      </c>
      <c r="C46" s="5" t="s">
        <v>15</v>
      </c>
      <c r="G46" s="2" t="s">
        <v>65</v>
      </c>
      <c r="H46" s="3">
        <v>5380</v>
      </c>
      <c r="I46" s="3">
        <v>3537</v>
      </c>
      <c r="J46" s="3">
        <v>1211</v>
      </c>
      <c r="K46" s="3">
        <v>491</v>
      </c>
      <c r="L46" s="3"/>
      <c r="M46" s="3"/>
    </row>
    <row r="47" spans="1:21" ht="48" x14ac:dyDescent="0.25">
      <c r="A47" s="5" t="s">
        <v>12</v>
      </c>
      <c r="B47" s="5" t="s">
        <v>52</v>
      </c>
      <c r="C47" s="5" t="s">
        <v>15</v>
      </c>
      <c r="G47" s="2"/>
      <c r="H47" s="3"/>
      <c r="I47" s="3"/>
      <c r="J47" s="3"/>
      <c r="K47" s="3"/>
      <c r="L47" s="3"/>
      <c r="M47" s="3"/>
    </row>
    <row r="48" spans="1:21" ht="48.75" x14ac:dyDescent="0.25">
      <c r="A48" s="5" t="s">
        <v>12</v>
      </c>
      <c r="B48" s="5" t="s">
        <v>60</v>
      </c>
      <c r="C48" s="5" t="s">
        <v>15</v>
      </c>
      <c r="D48" s="2">
        <v>5260</v>
      </c>
      <c r="E48" s="2">
        <v>3861</v>
      </c>
      <c r="F48" s="2">
        <v>1399</v>
      </c>
      <c r="G48" s="2" t="s">
        <v>60</v>
      </c>
      <c r="H48" s="3">
        <v>5821</v>
      </c>
      <c r="I48" s="3">
        <v>3963</v>
      </c>
      <c r="J48" s="3">
        <v>1037</v>
      </c>
      <c r="K48" s="3">
        <v>677</v>
      </c>
      <c r="L48" s="3"/>
      <c r="M48" s="3"/>
    </row>
    <row r="49" spans="1:21" ht="24" x14ac:dyDescent="0.25">
      <c r="A49" s="5"/>
      <c r="B49" s="5"/>
      <c r="C49" s="5" t="s">
        <v>15</v>
      </c>
      <c r="D49" s="2">
        <f>SUM(D37:D48)</f>
        <v>34058</v>
      </c>
      <c r="E49" s="2"/>
      <c r="F49" s="2">
        <f>SUM(F37:F48)</f>
        <v>8247</v>
      </c>
      <c r="G49" s="2"/>
      <c r="H49" s="2">
        <f>SUM(H37:H48)</f>
        <v>37493</v>
      </c>
      <c r="I49" s="3"/>
      <c r="J49" s="2">
        <f t="shared" ref="J49:K49" si="2">SUM(J37:J48)</f>
        <v>5961</v>
      </c>
      <c r="K49" s="2">
        <f t="shared" si="2"/>
        <v>3767</v>
      </c>
      <c r="L49" s="6">
        <f>K49+J49</f>
        <v>9728</v>
      </c>
      <c r="M49" s="7">
        <f>H49/D49</f>
        <v>1.1008573609724588</v>
      </c>
      <c r="N49" s="8">
        <f>H49*M49</f>
        <v>41274.4450349404</v>
      </c>
      <c r="O49" s="9">
        <f>L49/F49</f>
        <v>1.1795804534982417</v>
      </c>
      <c r="P49" s="8">
        <f>L49*O49</f>
        <v>11474.958651630895</v>
      </c>
      <c r="Q49" s="9">
        <f>F49/D49</f>
        <v>0.24214575136531799</v>
      </c>
      <c r="R49" s="9">
        <f>L49/H49</f>
        <v>0.25946176619635664</v>
      </c>
      <c r="S49" s="9">
        <f>P49/N49</f>
        <v>0.27801606155859643</v>
      </c>
      <c r="T49" s="8">
        <f>P49-F49</f>
        <v>3227.9586516308955</v>
      </c>
      <c r="U49" s="9">
        <f>P49/F49</f>
        <v>1.3914100462751178</v>
      </c>
    </row>
    <row r="50" spans="1:21" x14ac:dyDescent="0.25">
      <c r="A50" s="5" t="s">
        <v>68</v>
      </c>
      <c r="B50" s="5" t="s">
        <v>69</v>
      </c>
      <c r="C50" s="5" t="s">
        <v>70</v>
      </c>
      <c r="D50" s="2">
        <v>5060</v>
      </c>
      <c r="E50" s="2">
        <v>3797</v>
      </c>
      <c r="F50" s="2">
        <v>1263</v>
      </c>
      <c r="G50" s="2" t="s">
        <v>69</v>
      </c>
      <c r="H50" s="3">
        <v>5053</v>
      </c>
      <c r="I50" s="3">
        <v>3271</v>
      </c>
      <c r="J50" s="3">
        <v>468</v>
      </c>
      <c r="K50" s="3">
        <v>1225</v>
      </c>
      <c r="L50" s="3"/>
      <c r="M50" s="3"/>
    </row>
    <row r="51" spans="1:21" x14ac:dyDescent="0.25">
      <c r="A51" s="5" t="s">
        <v>68</v>
      </c>
      <c r="B51" s="5" t="s">
        <v>74</v>
      </c>
      <c r="C51" s="5" t="s">
        <v>70</v>
      </c>
      <c r="D51" s="2">
        <v>4874</v>
      </c>
      <c r="E51" s="2">
        <v>2969</v>
      </c>
      <c r="F51" s="2">
        <v>1905</v>
      </c>
      <c r="G51" s="2" t="s">
        <v>74</v>
      </c>
      <c r="H51" s="3">
        <v>4754</v>
      </c>
      <c r="I51" s="3">
        <v>2959</v>
      </c>
      <c r="J51" s="3">
        <v>1226</v>
      </c>
      <c r="K51" s="3">
        <v>455</v>
      </c>
      <c r="L51" s="3"/>
      <c r="M51" s="3"/>
    </row>
    <row r="52" spans="1:21" ht="24" x14ac:dyDescent="0.25">
      <c r="A52" s="5" t="s">
        <v>68</v>
      </c>
      <c r="B52" s="5" t="s">
        <v>90</v>
      </c>
      <c r="C52" s="5" t="s">
        <v>70</v>
      </c>
      <c r="D52" s="2">
        <v>5204</v>
      </c>
      <c r="E52" s="2">
        <v>3546</v>
      </c>
      <c r="F52" s="2">
        <v>1658</v>
      </c>
      <c r="G52" s="2" t="s">
        <v>91</v>
      </c>
      <c r="H52" s="3">
        <v>5497</v>
      </c>
      <c r="I52" s="3">
        <v>3047</v>
      </c>
      <c r="J52" s="3">
        <v>1582</v>
      </c>
      <c r="K52" s="3">
        <v>733</v>
      </c>
      <c r="L52" s="3"/>
      <c r="M52" s="3"/>
    </row>
    <row r="53" spans="1:21" ht="24" x14ac:dyDescent="0.25">
      <c r="A53" s="5" t="s">
        <v>68</v>
      </c>
      <c r="B53" s="5" t="s">
        <v>92</v>
      </c>
      <c r="C53" s="5" t="s">
        <v>70</v>
      </c>
      <c r="G53" s="2"/>
      <c r="H53" s="3"/>
      <c r="I53" s="3"/>
      <c r="J53" s="3"/>
      <c r="K53" s="3"/>
      <c r="L53" s="3"/>
      <c r="M53" s="3"/>
    </row>
    <row r="54" spans="1:21" ht="24.75" x14ac:dyDescent="0.25">
      <c r="A54" s="5" t="s">
        <v>68</v>
      </c>
      <c r="B54" s="5" t="s">
        <v>94</v>
      </c>
      <c r="C54" s="5" t="s">
        <v>70</v>
      </c>
      <c r="D54" s="2">
        <v>4621</v>
      </c>
      <c r="E54" s="2">
        <v>3421</v>
      </c>
      <c r="F54" s="2">
        <v>1200</v>
      </c>
      <c r="G54" s="2" t="s">
        <v>94</v>
      </c>
      <c r="H54" s="3">
        <v>4944</v>
      </c>
      <c r="I54" s="3">
        <v>3464</v>
      </c>
      <c r="J54" s="3">
        <v>870</v>
      </c>
      <c r="K54" s="3">
        <v>477</v>
      </c>
      <c r="L54" s="3"/>
      <c r="M54" s="3"/>
    </row>
    <row r="55" spans="1:21" ht="24.75" x14ac:dyDescent="0.25">
      <c r="A55" s="5" t="s">
        <v>68</v>
      </c>
      <c r="B55" s="5" t="s">
        <v>102</v>
      </c>
      <c r="C55" s="5" t="s">
        <v>70</v>
      </c>
      <c r="D55" s="2">
        <v>4511</v>
      </c>
      <c r="E55" s="2">
        <v>2474</v>
      </c>
      <c r="F55" s="2">
        <v>2037</v>
      </c>
      <c r="G55" s="2" t="s">
        <v>103</v>
      </c>
      <c r="H55" s="3">
        <v>5370</v>
      </c>
      <c r="I55" s="3">
        <v>2651</v>
      </c>
      <c r="J55" s="3">
        <v>1692</v>
      </c>
      <c r="K55" s="3">
        <v>843</v>
      </c>
      <c r="L55" s="3"/>
      <c r="M55" s="3"/>
    </row>
    <row r="56" spans="1:21" ht="24" x14ac:dyDescent="0.25">
      <c r="A56" s="5" t="s">
        <v>68</v>
      </c>
      <c r="B56" s="5" t="s">
        <v>104</v>
      </c>
      <c r="C56" s="5" t="s">
        <v>70</v>
      </c>
      <c r="G56" s="2"/>
      <c r="H56" s="3"/>
      <c r="I56" s="3"/>
      <c r="J56" s="3"/>
      <c r="K56" s="3"/>
      <c r="L56" s="3"/>
      <c r="M56" s="3"/>
    </row>
    <row r="57" spans="1:21" ht="24.75" x14ac:dyDescent="0.25">
      <c r="A57" s="5" t="s">
        <v>68</v>
      </c>
      <c r="B57" s="5" t="s">
        <v>105</v>
      </c>
      <c r="C57" s="5" t="s">
        <v>70</v>
      </c>
      <c r="D57" s="2">
        <v>2878</v>
      </c>
      <c r="E57" s="2">
        <v>1090</v>
      </c>
      <c r="F57" s="2">
        <v>1788</v>
      </c>
      <c r="G57" s="2" t="s">
        <v>105</v>
      </c>
      <c r="H57" s="3">
        <v>5161</v>
      </c>
      <c r="I57" s="3">
        <v>1939</v>
      </c>
      <c r="J57" s="3">
        <v>1965</v>
      </c>
      <c r="K57" s="3">
        <v>1060</v>
      </c>
      <c r="L57" s="3"/>
      <c r="M57" s="3"/>
    </row>
    <row r="58" spans="1:21" ht="24" x14ac:dyDescent="0.25">
      <c r="A58" s="5" t="s">
        <v>68</v>
      </c>
      <c r="B58" s="5" t="s">
        <v>106</v>
      </c>
      <c r="C58" s="5" t="s">
        <v>70</v>
      </c>
      <c r="D58" s="2">
        <v>3963</v>
      </c>
      <c r="E58" s="2">
        <v>2457</v>
      </c>
      <c r="F58" s="2">
        <v>1506</v>
      </c>
      <c r="G58" s="2" t="s">
        <v>117</v>
      </c>
      <c r="H58" s="3">
        <v>4597</v>
      </c>
      <c r="I58" s="3">
        <v>2611</v>
      </c>
      <c r="J58" s="3">
        <v>960</v>
      </c>
      <c r="K58" s="3">
        <v>895</v>
      </c>
      <c r="L58" s="3"/>
      <c r="M58" s="3"/>
    </row>
    <row r="59" spans="1:21" ht="24" x14ac:dyDescent="0.25">
      <c r="A59" s="5" t="s">
        <v>68</v>
      </c>
      <c r="B59" s="5" t="s">
        <v>107</v>
      </c>
      <c r="C59" s="5" t="s">
        <v>70</v>
      </c>
      <c r="G59" s="2"/>
      <c r="H59" s="3"/>
      <c r="I59" s="3"/>
      <c r="J59" s="3"/>
      <c r="K59" s="3"/>
      <c r="L59" s="3"/>
      <c r="M59" s="3"/>
    </row>
    <row r="60" spans="1:21" x14ac:dyDescent="0.25">
      <c r="A60" s="5"/>
      <c r="B60" s="5"/>
      <c r="C60" s="5" t="s">
        <v>70</v>
      </c>
      <c r="D60" s="4">
        <f>SUM(D50:D59)</f>
        <v>31111</v>
      </c>
      <c r="F60" s="4">
        <f>SUM(F50:F59)</f>
        <v>11357</v>
      </c>
      <c r="G60" s="2"/>
      <c r="H60" s="4">
        <f>SUM(H50:H59)</f>
        <v>35376</v>
      </c>
      <c r="I60" s="3"/>
      <c r="J60" s="4">
        <f t="shared" ref="J60:K60" si="3">SUM(J50:J59)</f>
        <v>8763</v>
      </c>
      <c r="K60" s="4">
        <f t="shared" si="3"/>
        <v>5688</v>
      </c>
      <c r="L60" s="6">
        <f>K60+J60</f>
        <v>14451</v>
      </c>
      <c r="M60" s="7">
        <f>H60/D60</f>
        <v>1.1370897753206262</v>
      </c>
      <c r="N60" s="8">
        <f>H60*M60</f>
        <v>40225.687891742469</v>
      </c>
      <c r="O60" s="9">
        <f>L60/F60</f>
        <v>1.2724310997622612</v>
      </c>
      <c r="P60" s="8">
        <f>L60*O60</f>
        <v>18387.901822664437</v>
      </c>
      <c r="Q60" s="9">
        <f>F60/D60</f>
        <v>0.36504773231332971</v>
      </c>
      <c r="R60" s="9">
        <f>L60/H60</f>
        <v>0.40849728629579374</v>
      </c>
      <c r="S60" s="9">
        <f>P60/N60</f>
        <v>0.45711839340450672</v>
      </c>
      <c r="T60" s="8">
        <f>P60-F60</f>
        <v>7030.9018226644366</v>
      </c>
      <c r="U60" s="9">
        <f>P60/F60</f>
        <v>1.6190809036421974</v>
      </c>
    </row>
    <row r="61" spans="1:21" ht="48.75" x14ac:dyDescent="0.25">
      <c r="A61" s="5" t="s">
        <v>68</v>
      </c>
      <c r="B61" s="5" t="s">
        <v>76</v>
      </c>
      <c r="C61" s="5" t="s">
        <v>77</v>
      </c>
      <c r="G61" s="2" t="s">
        <v>76</v>
      </c>
      <c r="H61" s="3">
        <v>4989</v>
      </c>
      <c r="I61" s="3">
        <v>3446</v>
      </c>
      <c r="J61" s="3">
        <v>900</v>
      </c>
      <c r="K61" s="3">
        <v>540</v>
      </c>
      <c r="L61" s="3"/>
      <c r="M61" s="3"/>
    </row>
    <row r="62" spans="1:21" ht="24.75" x14ac:dyDescent="0.25">
      <c r="A62" s="5" t="s">
        <v>68</v>
      </c>
      <c r="B62" s="2" t="s">
        <v>75</v>
      </c>
      <c r="C62" s="10"/>
      <c r="D62" s="2">
        <v>4773</v>
      </c>
      <c r="E62" s="2">
        <v>3479</v>
      </c>
      <c r="F62" s="2">
        <v>1294</v>
      </c>
      <c r="G62" s="2"/>
      <c r="H62" s="3"/>
      <c r="I62" s="3"/>
      <c r="J62" s="3"/>
      <c r="K62" s="3"/>
      <c r="L62" s="3"/>
      <c r="M62" s="3"/>
    </row>
    <row r="63" spans="1:21" ht="36" x14ac:dyDescent="0.25">
      <c r="A63" s="5" t="s">
        <v>68</v>
      </c>
      <c r="B63" s="5" t="s">
        <v>79</v>
      </c>
      <c r="C63" s="5" t="s">
        <v>77</v>
      </c>
      <c r="D63" s="2">
        <v>4432</v>
      </c>
      <c r="E63" s="2">
        <v>2230</v>
      </c>
      <c r="F63" s="2">
        <v>2202</v>
      </c>
      <c r="G63" s="2" t="s">
        <v>80</v>
      </c>
      <c r="H63" s="3">
        <v>4958</v>
      </c>
      <c r="I63" s="3">
        <v>2604</v>
      </c>
      <c r="J63" s="3">
        <v>1897</v>
      </c>
      <c r="K63" s="3">
        <v>322</v>
      </c>
      <c r="L63" s="3"/>
      <c r="M63" s="3"/>
    </row>
    <row r="64" spans="1:21" ht="36" x14ac:dyDescent="0.25">
      <c r="A64" s="5" t="s">
        <v>68</v>
      </c>
      <c r="B64" s="5" t="s">
        <v>81</v>
      </c>
      <c r="C64" s="5" t="s">
        <v>77</v>
      </c>
      <c r="G64" s="2"/>
      <c r="H64" s="3"/>
      <c r="I64" s="3"/>
      <c r="J64" s="3"/>
      <c r="K64" s="3"/>
      <c r="L64" s="3"/>
      <c r="M64" s="3"/>
    </row>
    <row r="65" spans="1:21" ht="36.75" x14ac:dyDescent="0.25">
      <c r="A65" s="5" t="s">
        <v>68</v>
      </c>
      <c r="B65" s="5" t="s">
        <v>84</v>
      </c>
      <c r="C65" s="5" t="s">
        <v>77</v>
      </c>
      <c r="G65" s="2" t="s">
        <v>84</v>
      </c>
      <c r="H65" s="3">
        <v>4919</v>
      </c>
      <c r="I65" s="3">
        <v>3470</v>
      </c>
      <c r="J65" s="3">
        <v>858</v>
      </c>
      <c r="K65" s="3">
        <v>507</v>
      </c>
      <c r="L65" s="3"/>
      <c r="M65" s="3"/>
    </row>
    <row r="66" spans="1:21" x14ac:dyDescent="0.25">
      <c r="A66" s="5" t="s">
        <v>68</v>
      </c>
      <c r="B66" s="2" t="s">
        <v>83</v>
      </c>
      <c r="C66" s="10"/>
      <c r="D66" s="2">
        <v>5173</v>
      </c>
      <c r="E66" s="2">
        <v>3924</v>
      </c>
      <c r="F66" s="2">
        <v>1249</v>
      </c>
      <c r="G66" s="2"/>
      <c r="H66" s="3"/>
      <c r="I66" s="3"/>
      <c r="J66" s="3"/>
      <c r="K66" s="3"/>
      <c r="L66" s="3"/>
      <c r="M66" s="3"/>
    </row>
    <row r="67" spans="1:21" ht="36.75" x14ac:dyDescent="0.25">
      <c r="A67" s="5" t="s">
        <v>68</v>
      </c>
      <c r="B67" s="5" t="s">
        <v>86</v>
      </c>
      <c r="C67" s="5" t="s">
        <v>77</v>
      </c>
      <c r="D67" s="2">
        <v>4192</v>
      </c>
      <c r="E67" s="2">
        <v>2123</v>
      </c>
      <c r="F67" s="2">
        <v>2069</v>
      </c>
      <c r="G67" s="2" t="s">
        <v>87</v>
      </c>
      <c r="H67" s="3">
        <v>4449</v>
      </c>
      <c r="I67" s="3">
        <v>2029</v>
      </c>
      <c r="J67" s="3">
        <v>1665</v>
      </c>
      <c r="K67" s="3">
        <v>591</v>
      </c>
      <c r="L67" s="3"/>
      <c r="M67" s="3"/>
    </row>
    <row r="68" spans="1:21" ht="36" x14ac:dyDescent="0.25">
      <c r="A68" s="5" t="s">
        <v>68</v>
      </c>
      <c r="B68" s="5" t="s">
        <v>88</v>
      </c>
      <c r="C68" s="5" t="s">
        <v>77</v>
      </c>
      <c r="G68" s="2"/>
      <c r="H68" s="3"/>
      <c r="I68" s="3"/>
      <c r="J68" s="3"/>
      <c r="K68" s="3"/>
      <c r="L68" s="3"/>
      <c r="M68" s="3"/>
    </row>
    <row r="69" spans="1:21" ht="36" x14ac:dyDescent="0.25">
      <c r="A69" s="5" t="s">
        <v>68</v>
      </c>
      <c r="B69" s="5" t="s">
        <v>89</v>
      </c>
      <c r="C69" s="5" t="s">
        <v>77</v>
      </c>
      <c r="D69" s="2">
        <v>4908</v>
      </c>
      <c r="E69" s="2">
        <v>2545</v>
      </c>
      <c r="F69" s="2">
        <v>2363</v>
      </c>
      <c r="G69" s="2" t="s">
        <v>89</v>
      </c>
      <c r="H69" s="3">
        <v>5412</v>
      </c>
      <c r="I69" s="3">
        <v>2667</v>
      </c>
      <c r="J69" s="3">
        <v>1937</v>
      </c>
      <c r="K69" s="3">
        <v>665</v>
      </c>
      <c r="L69" s="3"/>
      <c r="M69" s="3"/>
    </row>
    <row r="70" spans="1:21" ht="36" x14ac:dyDescent="0.25">
      <c r="A70" s="5" t="s">
        <v>68</v>
      </c>
      <c r="B70" s="5" t="s">
        <v>93</v>
      </c>
      <c r="C70" s="5" t="s">
        <v>77</v>
      </c>
      <c r="D70" s="2">
        <v>4667</v>
      </c>
      <c r="E70" s="2">
        <v>3708</v>
      </c>
      <c r="F70" s="2">
        <v>959</v>
      </c>
      <c r="G70" s="2" t="s">
        <v>93</v>
      </c>
      <c r="H70" s="3">
        <v>4751</v>
      </c>
      <c r="I70" s="3">
        <v>3526</v>
      </c>
      <c r="J70" s="3">
        <v>625</v>
      </c>
      <c r="K70" s="3">
        <v>536</v>
      </c>
      <c r="L70" s="3"/>
      <c r="M70" s="3"/>
    </row>
    <row r="71" spans="1:21" ht="36.75" x14ac:dyDescent="0.25">
      <c r="A71" s="5" t="s">
        <v>68</v>
      </c>
      <c r="B71" s="5" t="s">
        <v>116</v>
      </c>
      <c r="C71" s="5" t="s">
        <v>77</v>
      </c>
      <c r="D71" s="2">
        <v>4337</v>
      </c>
      <c r="E71" s="2">
        <v>2328</v>
      </c>
      <c r="F71" s="2">
        <v>2009</v>
      </c>
      <c r="G71" s="2" t="s">
        <v>116</v>
      </c>
      <c r="H71" s="3">
        <v>5356</v>
      </c>
      <c r="I71" s="3">
        <v>2545</v>
      </c>
      <c r="J71" s="3">
        <v>1759</v>
      </c>
      <c r="K71" s="3">
        <v>864</v>
      </c>
      <c r="L71" s="3"/>
      <c r="M71" s="3"/>
    </row>
    <row r="72" spans="1:21" ht="36" x14ac:dyDescent="0.25">
      <c r="A72" s="5"/>
      <c r="B72" s="5"/>
      <c r="C72" s="5" t="s">
        <v>77</v>
      </c>
      <c r="D72" s="2">
        <f>SUM(D61:D71)</f>
        <v>32482</v>
      </c>
      <c r="E72" s="2"/>
      <c r="F72" s="2">
        <f>SUM(F61:F71)</f>
        <v>12145</v>
      </c>
      <c r="G72" s="2"/>
      <c r="H72" s="2">
        <f>SUM(H61:H71)</f>
        <v>34834</v>
      </c>
      <c r="I72" s="3"/>
      <c r="J72" s="2">
        <f t="shared" ref="J72:K72" si="4">SUM(J61:J71)</f>
        <v>9641</v>
      </c>
      <c r="K72" s="2">
        <f t="shared" si="4"/>
        <v>4025</v>
      </c>
      <c r="L72" s="6"/>
      <c r="M72" s="7">
        <f>H72/D72</f>
        <v>1.0724093344005912</v>
      </c>
      <c r="N72" s="8">
        <f>H72*M72</f>
        <v>37356.306754510195</v>
      </c>
      <c r="O72" s="9">
        <f>L72/F72</f>
        <v>0</v>
      </c>
      <c r="P72" s="8">
        <f>L72*O72</f>
        <v>0</v>
      </c>
      <c r="Q72" s="9">
        <f>F72/D72</f>
        <v>0.37389939043162368</v>
      </c>
      <c r="R72" s="9">
        <f>L72/H72</f>
        <v>0</v>
      </c>
      <c r="S72" s="9">
        <f>P72/N72</f>
        <v>0</v>
      </c>
      <c r="T72" s="8">
        <f>P72-F72</f>
        <v>-12145</v>
      </c>
      <c r="U72" s="9">
        <f>P72/F72</f>
        <v>0</v>
      </c>
    </row>
    <row r="73" spans="1:21" ht="36" x14ac:dyDescent="0.25">
      <c r="A73" s="11" t="s">
        <v>68</v>
      </c>
      <c r="B73" s="5" t="s">
        <v>85</v>
      </c>
      <c r="C73" s="5" t="s">
        <v>82</v>
      </c>
      <c r="D73" s="2">
        <v>5083</v>
      </c>
      <c r="E73" s="2">
        <v>2684</v>
      </c>
      <c r="F73" s="2">
        <v>2399</v>
      </c>
      <c r="G73" s="2" t="s">
        <v>85</v>
      </c>
      <c r="H73" s="3">
        <v>5113</v>
      </c>
      <c r="I73" s="3">
        <v>2638</v>
      </c>
      <c r="J73" s="3">
        <v>1687</v>
      </c>
      <c r="K73" s="3">
        <v>665</v>
      </c>
      <c r="L73" s="3"/>
      <c r="M73" s="3"/>
    </row>
    <row r="74" spans="1:21" ht="36" x14ac:dyDescent="0.25">
      <c r="A74" s="5" t="s">
        <v>68</v>
      </c>
      <c r="B74" s="5" t="s">
        <v>95</v>
      </c>
      <c r="C74" s="5" t="s">
        <v>82</v>
      </c>
      <c r="D74" s="2">
        <v>4329</v>
      </c>
      <c r="E74" s="2">
        <v>2773</v>
      </c>
      <c r="F74" s="2">
        <v>1556</v>
      </c>
      <c r="G74" s="2" t="s">
        <v>96</v>
      </c>
      <c r="H74" s="3">
        <v>5356</v>
      </c>
      <c r="I74" s="3">
        <v>3079</v>
      </c>
      <c r="J74" s="3">
        <v>1087</v>
      </c>
      <c r="K74" s="3">
        <v>1049</v>
      </c>
      <c r="L74" s="3"/>
      <c r="M74" s="3"/>
    </row>
    <row r="75" spans="1:21" ht="36" x14ac:dyDescent="0.25">
      <c r="A75" s="5" t="s">
        <v>68</v>
      </c>
      <c r="B75" s="5" t="s">
        <v>97</v>
      </c>
      <c r="C75" s="5" t="s">
        <v>82</v>
      </c>
      <c r="G75" s="2"/>
      <c r="H75" s="3"/>
      <c r="I75" s="3"/>
      <c r="J75" s="3"/>
      <c r="K75" s="3"/>
      <c r="L75" s="3"/>
      <c r="M75" s="3"/>
    </row>
    <row r="76" spans="1:21" ht="36" x14ac:dyDescent="0.25">
      <c r="A76" s="5" t="s">
        <v>68</v>
      </c>
      <c r="B76" s="5" t="s">
        <v>98</v>
      </c>
      <c r="C76" s="5" t="s">
        <v>82</v>
      </c>
      <c r="D76" s="2">
        <v>5294</v>
      </c>
      <c r="E76" s="2">
        <v>2475</v>
      </c>
      <c r="F76" s="2">
        <v>2819</v>
      </c>
      <c r="G76" s="2" t="s">
        <v>98</v>
      </c>
      <c r="H76" s="3">
        <v>5262</v>
      </c>
      <c r="I76" s="3">
        <v>2477</v>
      </c>
      <c r="J76" s="3">
        <v>2242</v>
      </c>
      <c r="K76" s="3">
        <v>424</v>
      </c>
      <c r="L76" s="3"/>
      <c r="M76" s="3"/>
    </row>
    <row r="77" spans="1:21" ht="36" x14ac:dyDescent="0.25">
      <c r="A77" s="5" t="s">
        <v>68</v>
      </c>
      <c r="B77" s="5" t="s">
        <v>108</v>
      </c>
      <c r="C77" s="5" t="s">
        <v>82</v>
      </c>
      <c r="D77" s="2">
        <v>6642</v>
      </c>
      <c r="E77" s="2">
        <v>3772</v>
      </c>
      <c r="F77" s="2">
        <v>2870</v>
      </c>
      <c r="G77" s="2" t="s">
        <v>108</v>
      </c>
      <c r="H77" s="3">
        <v>5138</v>
      </c>
      <c r="I77" s="3">
        <v>2659</v>
      </c>
      <c r="J77" s="3">
        <v>1644</v>
      </c>
      <c r="K77" s="3">
        <v>646</v>
      </c>
      <c r="L77" s="3"/>
      <c r="M77" s="3"/>
    </row>
    <row r="78" spans="1:21" ht="36" x14ac:dyDescent="0.25">
      <c r="A78" s="5" t="s">
        <v>68</v>
      </c>
      <c r="B78" s="5" t="s">
        <v>109</v>
      </c>
      <c r="C78" s="5" t="s">
        <v>82</v>
      </c>
      <c r="D78" s="2">
        <v>4925</v>
      </c>
      <c r="E78" s="2">
        <v>3257</v>
      </c>
      <c r="F78" s="2">
        <v>1668</v>
      </c>
      <c r="G78" s="2" t="s">
        <v>110</v>
      </c>
      <c r="H78" s="3">
        <v>4922</v>
      </c>
      <c r="I78" s="3">
        <v>3184</v>
      </c>
      <c r="J78" s="3">
        <v>1214</v>
      </c>
      <c r="K78" s="3">
        <v>426</v>
      </c>
      <c r="L78" s="3"/>
      <c r="M78" s="3"/>
    </row>
    <row r="79" spans="1:21" ht="36" x14ac:dyDescent="0.25">
      <c r="A79" s="5" t="s">
        <v>68</v>
      </c>
      <c r="B79" s="5" t="s">
        <v>111</v>
      </c>
      <c r="C79" s="5" t="s">
        <v>82</v>
      </c>
      <c r="G79" s="2"/>
      <c r="H79" s="3"/>
      <c r="I79" s="3"/>
      <c r="J79" s="3"/>
      <c r="K79" s="3"/>
      <c r="L79" s="3"/>
      <c r="M79" s="3"/>
    </row>
    <row r="80" spans="1:21" ht="36" x14ac:dyDescent="0.25">
      <c r="A80" s="5" t="s">
        <v>68</v>
      </c>
      <c r="B80" s="5" t="s">
        <v>112</v>
      </c>
      <c r="C80" s="5" t="s">
        <v>82</v>
      </c>
      <c r="D80" s="2">
        <v>4888</v>
      </c>
      <c r="E80" s="2">
        <v>2722</v>
      </c>
      <c r="F80" s="2">
        <v>2166</v>
      </c>
      <c r="G80" s="2" t="s">
        <v>112</v>
      </c>
      <c r="H80" s="3">
        <v>4923</v>
      </c>
      <c r="I80" s="3">
        <v>2699</v>
      </c>
      <c r="J80" s="3">
        <v>1462</v>
      </c>
      <c r="K80" s="3">
        <v>608</v>
      </c>
      <c r="L80" s="3"/>
      <c r="M80" s="3"/>
    </row>
    <row r="81" spans="1:21" ht="36" x14ac:dyDescent="0.25">
      <c r="A81" s="5" t="s">
        <v>68</v>
      </c>
      <c r="B81" s="5" t="s">
        <v>113</v>
      </c>
      <c r="C81" s="5" t="s">
        <v>82</v>
      </c>
      <c r="D81" s="2">
        <v>4944</v>
      </c>
      <c r="E81" s="2">
        <v>2673</v>
      </c>
      <c r="F81" s="2">
        <v>2271</v>
      </c>
      <c r="G81" s="2" t="s">
        <v>114</v>
      </c>
      <c r="H81" s="3">
        <v>4965</v>
      </c>
      <c r="I81" s="3">
        <v>2929</v>
      </c>
      <c r="J81" s="3">
        <v>1432</v>
      </c>
      <c r="K81" s="3">
        <v>454</v>
      </c>
      <c r="L81" s="3"/>
      <c r="M81" s="3"/>
    </row>
    <row r="82" spans="1:21" ht="36" x14ac:dyDescent="0.25">
      <c r="A82" s="5" t="s">
        <v>68</v>
      </c>
      <c r="B82" s="5" t="s">
        <v>115</v>
      </c>
      <c r="C82" s="5" t="s">
        <v>82</v>
      </c>
      <c r="G82" s="2"/>
      <c r="H82" s="3"/>
      <c r="I82" s="3"/>
      <c r="J82" s="3"/>
      <c r="K82" s="3"/>
      <c r="L82" s="3"/>
      <c r="M82" s="3"/>
    </row>
    <row r="83" spans="1:21" ht="36" x14ac:dyDescent="0.25">
      <c r="A83" s="5"/>
      <c r="B83" s="5"/>
      <c r="C83" s="5" t="s">
        <v>82</v>
      </c>
      <c r="D83" s="4">
        <f>SUM(D73:D82)</f>
        <v>36105</v>
      </c>
      <c r="F83" s="4">
        <f>SUM(F73:F82)</f>
        <v>15749</v>
      </c>
      <c r="G83" s="2"/>
      <c r="H83" s="4">
        <f>SUM(H73:H82)</f>
        <v>35679</v>
      </c>
      <c r="I83" s="3"/>
      <c r="J83" s="4">
        <f t="shared" ref="J83:K83" si="5">SUM(J73:J82)</f>
        <v>10768</v>
      </c>
      <c r="K83" s="4">
        <f t="shared" si="5"/>
        <v>4272</v>
      </c>
      <c r="L83" s="6">
        <f>K83+J83</f>
        <v>15040</v>
      </c>
      <c r="M83" s="7">
        <f>H83/D83</f>
        <v>0.98820108018280017</v>
      </c>
      <c r="N83" s="8">
        <f>H83*M83</f>
        <v>35258.02633984213</v>
      </c>
      <c r="O83" s="9">
        <f>L83/F83</f>
        <v>0.95498126865197785</v>
      </c>
      <c r="P83" s="8">
        <f>L83*O83</f>
        <v>14362.918280525748</v>
      </c>
      <c r="Q83" s="9">
        <f>F83/D83</f>
        <v>0.43619997230300511</v>
      </c>
      <c r="R83" s="9">
        <f>L83/H83</f>
        <v>0.42153647804030381</v>
      </c>
      <c r="S83" s="9">
        <f>P83/N83</f>
        <v>0.40736591838935188</v>
      </c>
      <c r="T83" s="8">
        <f>P83-F83</f>
        <v>-1386.0817194742522</v>
      </c>
      <c r="U83" s="9">
        <f>P83/F83</f>
        <v>0.9119892234761412</v>
      </c>
    </row>
    <row r="84" spans="1:21" ht="36" x14ac:dyDescent="0.25">
      <c r="A84" s="5" t="s">
        <v>118</v>
      </c>
      <c r="B84" s="5" t="s">
        <v>123</v>
      </c>
      <c r="C84" s="5" t="s">
        <v>124</v>
      </c>
      <c r="D84" s="2"/>
      <c r="E84" s="2"/>
      <c r="F84" s="2"/>
      <c r="G84" s="2" t="s">
        <v>123</v>
      </c>
      <c r="H84" s="3">
        <v>5088</v>
      </c>
      <c r="I84" s="3">
        <v>3382</v>
      </c>
      <c r="J84" s="3">
        <v>1238</v>
      </c>
      <c r="K84" s="3">
        <v>360</v>
      </c>
      <c r="L84" s="3"/>
      <c r="M84" s="3"/>
    </row>
    <row r="85" spans="1:21" ht="48" x14ac:dyDescent="0.25">
      <c r="A85" s="5" t="s">
        <v>118</v>
      </c>
      <c r="B85" s="5" t="s">
        <v>125</v>
      </c>
      <c r="C85" s="5" t="s">
        <v>124</v>
      </c>
      <c r="D85" s="2"/>
      <c r="E85" s="2"/>
      <c r="G85" s="2" t="s">
        <v>153</v>
      </c>
      <c r="H85" s="3">
        <v>5607</v>
      </c>
      <c r="I85" s="3">
        <v>2124</v>
      </c>
      <c r="J85" s="3">
        <v>2576</v>
      </c>
      <c r="K85" s="3">
        <v>775</v>
      </c>
      <c r="L85" s="3"/>
      <c r="M85" s="3"/>
    </row>
    <row r="86" spans="1:21" ht="48" x14ac:dyDescent="0.25">
      <c r="A86" s="5" t="s">
        <v>118</v>
      </c>
      <c r="B86" s="5" t="s">
        <v>126</v>
      </c>
      <c r="C86" s="5" t="s">
        <v>124</v>
      </c>
      <c r="G86" s="2"/>
      <c r="H86" s="3"/>
      <c r="I86" s="3"/>
      <c r="J86" s="3"/>
      <c r="K86" s="3"/>
      <c r="L86" s="3"/>
      <c r="M86" s="3"/>
    </row>
    <row r="87" spans="1:21" ht="24" x14ac:dyDescent="0.25">
      <c r="A87" s="5" t="s">
        <v>118</v>
      </c>
      <c r="B87" s="2" t="s">
        <v>122</v>
      </c>
      <c r="C87" s="10"/>
      <c r="D87" s="2">
        <v>4562</v>
      </c>
      <c r="E87" s="2">
        <v>3071</v>
      </c>
      <c r="F87" s="2">
        <v>1491</v>
      </c>
      <c r="G87" s="2"/>
      <c r="H87" s="3"/>
      <c r="I87" s="3"/>
      <c r="J87" s="3"/>
      <c r="K87" s="3"/>
      <c r="L87" s="3"/>
      <c r="M87" s="3"/>
    </row>
    <row r="88" spans="1:21" ht="24" x14ac:dyDescent="0.25">
      <c r="A88" s="5" t="s">
        <v>118</v>
      </c>
      <c r="B88" s="2" t="s">
        <v>139</v>
      </c>
      <c r="C88" s="10"/>
      <c r="D88" s="2">
        <v>4685</v>
      </c>
      <c r="E88" s="2">
        <v>1847</v>
      </c>
      <c r="F88" s="2">
        <v>2838</v>
      </c>
      <c r="G88" s="2"/>
      <c r="H88" s="3"/>
      <c r="I88" s="3"/>
      <c r="J88" s="3"/>
      <c r="K88" s="3"/>
      <c r="L88" s="3"/>
      <c r="M88" s="3"/>
    </row>
    <row r="89" spans="1:21" ht="36" x14ac:dyDescent="0.25">
      <c r="A89" s="5" t="s">
        <v>118</v>
      </c>
      <c r="B89" s="5" t="s">
        <v>134</v>
      </c>
      <c r="C89" s="5" t="s">
        <v>124</v>
      </c>
      <c r="D89" s="2">
        <v>4398</v>
      </c>
      <c r="E89" s="2">
        <v>2713</v>
      </c>
      <c r="F89" s="2">
        <v>1685</v>
      </c>
      <c r="G89" s="2" t="s">
        <v>134</v>
      </c>
      <c r="H89" s="3">
        <v>4884</v>
      </c>
      <c r="I89" s="3">
        <v>2925</v>
      </c>
      <c r="J89" s="3">
        <v>1458</v>
      </c>
      <c r="K89" s="3">
        <v>384</v>
      </c>
      <c r="L89" s="3"/>
      <c r="M89" s="3"/>
    </row>
    <row r="90" spans="1:21" ht="36" x14ac:dyDescent="0.25">
      <c r="A90" s="5" t="s">
        <v>118</v>
      </c>
      <c r="B90" s="5" t="s">
        <v>136</v>
      </c>
      <c r="C90" s="5" t="s">
        <v>124</v>
      </c>
      <c r="D90" s="2">
        <v>4867</v>
      </c>
      <c r="E90" s="2">
        <v>1987</v>
      </c>
      <c r="F90" s="2">
        <v>2880</v>
      </c>
      <c r="G90" s="2" t="s">
        <v>137</v>
      </c>
      <c r="H90" s="3">
        <v>6065</v>
      </c>
      <c r="I90" s="3">
        <v>2018</v>
      </c>
      <c r="J90" s="3">
        <v>2889</v>
      </c>
      <c r="K90" s="3">
        <v>996</v>
      </c>
      <c r="L90" s="3"/>
      <c r="M90" s="3"/>
    </row>
    <row r="91" spans="1:21" ht="36" x14ac:dyDescent="0.25">
      <c r="A91" s="5" t="s">
        <v>118</v>
      </c>
      <c r="B91" s="5" t="s">
        <v>138</v>
      </c>
      <c r="C91" s="5" t="s">
        <v>124</v>
      </c>
      <c r="G91" s="2"/>
      <c r="H91" s="3"/>
      <c r="I91" s="3"/>
      <c r="J91" s="3"/>
      <c r="K91" s="3"/>
      <c r="L91" s="3"/>
      <c r="M91" s="3"/>
    </row>
    <row r="92" spans="1:21" ht="36" x14ac:dyDescent="0.25">
      <c r="A92" s="5" t="s">
        <v>118</v>
      </c>
      <c r="B92" s="5" t="s">
        <v>141</v>
      </c>
      <c r="C92" s="5" t="s">
        <v>124</v>
      </c>
      <c r="D92" s="2">
        <v>5240</v>
      </c>
      <c r="E92" s="2">
        <v>3568</v>
      </c>
      <c r="F92" s="2">
        <v>1672</v>
      </c>
      <c r="G92" s="2" t="s">
        <v>142</v>
      </c>
      <c r="H92" s="3">
        <v>5199</v>
      </c>
      <c r="I92" s="3">
        <v>2977</v>
      </c>
      <c r="J92" s="3">
        <v>1582</v>
      </c>
      <c r="K92" s="3">
        <v>504</v>
      </c>
      <c r="L92" s="3"/>
      <c r="M92" s="3"/>
    </row>
    <row r="93" spans="1:21" ht="36" x14ac:dyDescent="0.25">
      <c r="A93" s="5" t="s">
        <v>118</v>
      </c>
      <c r="B93" s="5" t="s">
        <v>143</v>
      </c>
      <c r="C93" s="5" t="s">
        <v>124</v>
      </c>
      <c r="G93" s="2"/>
      <c r="H93" s="3"/>
      <c r="I93" s="3"/>
      <c r="J93" s="3"/>
      <c r="K93" s="3"/>
      <c r="L93" s="3"/>
      <c r="M93" s="3"/>
    </row>
    <row r="94" spans="1:21" ht="36" x14ac:dyDescent="0.25">
      <c r="A94" s="5" t="s">
        <v>118</v>
      </c>
      <c r="B94" s="5" t="s">
        <v>151</v>
      </c>
      <c r="C94" s="5" t="s">
        <v>124</v>
      </c>
      <c r="D94" s="2">
        <v>4652</v>
      </c>
      <c r="E94" s="2">
        <v>3128</v>
      </c>
      <c r="F94" s="2">
        <v>1524</v>
      </c>
      <c r="G94" s="2" t="s">
        <v>151</v>
      </c>
      <c r="H94" s="3">
        <v>4962</v>
      </c>
      <c r="I94" s="3">
        <v>3297</v>
      </c>
      <c r="J94" s="3">
        <v>1323</v>
      </c>
      <c r="K94" s="3">
        <v>254</v>
      </c>
      <c r="L94" s="3"/>
      <c r="M94" s="3"/>
    </row>
    <row r="95" spans="1:21" ht="36" x14ac:dyDescent="0.25">
      <c r="A95" s="5" t="s">
        <v>118</v>
      </c>
      <c r="B95" s="5" t="s">
        <v>152</v>
      </c>
      <c r="C95" s="5" t="s">
        <v>124</v>
      </c>
      <c r="D95" s="2">
        <v>4698</v>
      </c>
      <c r="E95" s="2">
        <v>3144</v>
      </c>
      <c r="F95" s="2">
        <v>1554</v>
      </c>
      <c r="G95" s="2" t="s">
        <v>152</v>
      </c>
      <c r="H95" s="3">
        <v>4845</v>
      </c>
      <c r="I95" s="3">
        <v>3060</v>
      </c>
      <c r="J95" s="3">
        <v>1223</v>
      </c>
      <c r="K95" s="3">
        <v>458</v>
      </c>
      <c r="L95" s="3"/>
      <c r="M95" s="3"/>
    </row>
    <row r="96" spans="1:21" ht="36" x14ac:dyDescent="0.25">
      <c r="A96" s="5"/>
      <c r="B96" s="5"/>
      <c r="C96" s="5" t="s">
        <v>124</v>
      </c>
      <c r="D96" s="2">
        <f>SUM(D84:D95)</f>
        <v>33102</v>
      </c>
      <c r="E96" s="2"/>
      <c r="F96" s="2">
        <f>SUM(F84:F95)</f>
        <v>13644</v>
      </c>
      <c r="G96" s="2"/>
      <c r="H96" s="2">
        <f>SUM(H84:H95)</f>
        <v>36650</v>
      </c>
      <c r="I96" s="3"/>
      <c r="J96" s="2">
        <f t="shared" ref="J96:K96" si="6">SUM(J84:J95)</f>
        <v>12289</v>
      </c>
      <c r="K96" s="2">
        <f t="shared" si="6"/>
        <v>3731</v>
      </c>
      <c r="L96" s="6">
        <f>K96+J96</f>
        <v>16020</v>
      </c>
      <c r="M96" s="7">
        <f>H96/D96</f>
        <v>1.1071838559603648</v>
      </c>
      <c r="N96" s="8">
        <f>H96*M96</f>
        <v>40578.288320947373</v>
      </c>
      <c r="O96" s="9">
        <f>L96/F96</f>
        <v>1.1741424802110818</v>
      </c>
      <c r="P96" s="8">
        <f>L96*O96</f>
        <v>18809.762532981531</v>
      </c>
      <c r="Q96" s="9">
        <f>F96/D96</f>
        <v>0.4121805328983143</v>
      </c>
      <c r="R96" s="9">
        <f>L96/H96</f>
        <v>0.43710777626193725</v>
      </c>
      <c r="S96" s="9">
        <f>P96/N96</f>
        <v>0.46354253250429817</v>
      </c>
      <c r="T96" s="8">
        <f>P96-F96</f>
        <v>5165.762532981531</v>
      </c>
      <c r="U96" s="9">
        <f>P96/F96</f>
        <v>1.3786105638362307</v>
      </c>
    </row>
    <row r="97" spans="1:21" ht="36" x14ac:dyDescent="0.25">
      <c r="A97" s="5" t="s">
        <v>12</v>
      </c>
      <c r="B97" s="5" t="s">
        <v>30</v>
      </c>
      <c r="C97" s="5" t="s">
        <v>31</v>
      </c>
      <c r="D97" s="2">
        <v>5003</v>
      </c>
      <c r="E97" s="2">
        <v>3148</v>
      </c>
      <c r="F97" s="2">
        <v>1855</v>
      </c>
      <c r="G97" s="2" t="s">
        <v>30</v>
      </c>
      <c r="H97" s="3">
        <v>5157</v>
      </c>
      <c r="I97" s="3">
        <v>3282</v>
      </c>
      <c r="J97" s="3">
        <v>1403</v>
      </c>
      <c r="K97" s="3">
        <v>374</v>
      </c>
      <c r="L97" s="3"/>
      <c r="M97" s="3"/>
    </row>
    <row r="98" spans="1:21" ht="36" x14ac:dyDescent="0.25">
      <c r="A98" s="5" t="s">
        <v>118</v>
      </c>
      <c r="B98" s="5" t="s">
        <v>119</v>
      </c>
      <c r="C98" s="5" t="s">
        <v>31</v>
      </c>
      <c r="D98" s="2">
        <v>4520</v>
      </c>
      <c r="E98" s="2">
        <v>1970</v>
      </c>
      <c r="F98" s="2">
        <v>2550</v>
      </c>
      <c r="G98" s="2" t="s">
        <v>119</v>
      </c>
      <c r="H98" s="3">
        <v>5670</v>
      </c>
      <c r="I98" s="3">
        <v>2329</v>
      </c>
      <c r="J98" s="3">
        <v>2497</v>
      </c>
      <c r="K98" s="3">
        <v>677</v>
      </c>
      <c r="L98" s="3"/>
      <c r="M98" s="3"/>
    </row>
    <row r="99" spans="1:21" ht="36" x14ac:dyDescent="0.25">
      <c r="A99" s="5" t="s">
        <v>118</v>
      </c>
      <c r="B99" s="5" t="s">
        <v>120</v>
      </c>
      <c r="C99" s="5" t="s">
        <v>31</v>
      </c>
      <c r="D99" s="2">
        <v>5350</v>
      </c>
      <c r="E99" s="2">
        <v>3274</v>
      </c>
      <c r="F99" s="2">
        <v>2076</v>
      </c>
      <c r="G99" s="2" t="s">
        <v>120</v>
      </c>
      <c r="H99" s="3">
        <v>4821</v>
      </c>
      <c r="I99" s="3">
        <v>2964</v>
      </c>
      <c r="J99" s="3">
        <v>1317</v>
      </c>
      <c r="K99" s="3">
        <v>446</v>
      </c>
      <c r="L99" s="3"/>
      <c r="M99" s="3"/>
    </row>
    <row r="100" spans="1:21" ht="36" x14ac:dyDescent="0.25">
      <c r="A100" s="5" t="s">
        <v>118</v>
      </c>
      <c r="B100" s="5" t="s">
        <v>121</v>
      </c>
      <c r="C100" s="5" t="s">
        <v>31</v>
      </c>
      <c r="D100" s="2">
        <v>4158</v>
      </c>
      <c r="E100" s="2">
        <v>2743</v>
      </c>
      <c r="F100" s="2">
        <v>1415</v>
      </c>
      <c r="G100" s="2" t="s">
        <v>121</v>
      </c>
      <c r="H100" s="3">
        <v>4109</v>
      </c>
      <c r="I100" s="3">
        <v>2562</v>
      </c>
      <c r="J100" s="3">
        <v>633</v>
      </c>
      <c r="K100" s="3">
        <v>820</v>
      </c>
      <c r="L100" s="3"/>
      <c r="M100" s="3"/>
    </row>
    <row r="101" spans="1:21" ht="36" x14ac:dyDescent="0.25">
      <c r="A101" s="5" t="s">
        <v>118</v>
      </c>
      <c r="B101" s="5" t="s">
        <v>128</v>
      </c>
      <c r="C101" s="5" t="s">
        <v>31</v>
      </c>
      <c r="D101" s="2">
        <v>4341</v>
      </c>
      <c r="E101" s="2">
        <v>2014</v>
      </c>
      <c r="F101" s="2">
        <v>2327</v>
      </c>
      <c r="G101" s="2" t="s">
        <v>129</v>
      </c>
      <c r="H101" s="3">
        <v>5327</v>
      </c>
      <c r="I101" s="3">
        <v>2489</v>
      </c>
      <c r="J101" s="3">
        <v>2145</v>
      </c>
      <c r="K101" s="3">
        <v>559</v>
      </c>
      <c r="L101" s="3"/>
      <c r="M101" s="3"/>
    </row>
    <row r="102" spans="1:21" ht="36" x14ac:dyDescent="0.25">
      <c r="A102" s="5" t="s">
        <v>118</v>
      </c>
      <c r="B102" s="5" t="s">
        <v>130</v>
      </c>
      <c r="C102" s="5" t="s">
        <v>31</v>
      </c>
      <c r="G102" s="2"/>
      <c r="H102" s="3"/>
      <c r="I102" s="3"/>
      <c r="J102" s="3"/>
      <c r="K102" s="3"/>
      <c r="L102" s="3"/>
      <c r="M102" s="3"/>
    </row>
    <row r="103" spans="1:21" ht="36" x14ac:dyDescent="0.25">
      <c r="A103" s="5" t="s">
        <v>118</v>
      </c>
      <c r="B103" s="5" t="s">
        <v>131</v>
      </c>
      <c r="C103" s="5" t="s">
        <v>31</v>
      </c>
      <c r="D103" s="2">
        <v>4519</v>
      </c>
      <c r="E103" s="2">
        <v>2063</v>
      </c>
      <c r="F103" s="2">
        <v>2456</v>
      </c>
      <c r="G103" s="2" t="s">
        <v>132</v>
      </c>
      <c r="H103" s="3">
        <v>5258</v>
      </c>
      <c r="I103" s="3">
        <v>2307</v>
      </c>
      <c r="J103" s="3">
        <v>2071</v>
      </c>
      <c r="K103" s="3">
        <v>756</v>
      </c>
      <c r="L103" s="3"/>
      <c r="M103" s="3"/>
    </row>
    <row r="104" spans="1:21" ht="36" x14ac:dyDescent="0.25">
      <c r="A104" s="5" t="s">
        <v>118</v>
      </c>
      <c r="B104" s="5" t="s">
        <v>133</v>
      </c>
      <c r="C104" s="5" t="s">
        <v>31</v>
      </c>
      <c r="G104" s="2"/>
      <c r="H104" s="3"/>
      <c r="I104" s="3"/>
      <c r="J104" s="3"/>
      <c r="K104" s="3"/>
      <c r="L104" s="3"/>
      <c r="M104" s="3"/>
    </row>
    <row r="105" spans="1:21" ht="36" x14ac:dyDescent="0.25">
      <c r="A105" s="5" t="s">
        <v>118</v>
      </c>
      <c r="B105" s="5" t="s">
        <v>146</v>
      </c>
      <c r="C105" s="5" t="s">
        <v>31</v>
      </c>
      <c r="D105" s="2">
        <v>5065</v>
      </c>
      <c r="E105" s="2">
        <v>3355</v>
      </c>
      <c r="F105" s="2">
        <v>1710</v>
      </c>
      <c r="G105" s="2" t="s">
        <v>146</v>
      </c>
      <c r="H105" s="3">
        <v>5046</v>
      </c>
      <c r="I105" s="3">
        <v>3234</v>
      </c>
      <c r="J105" s="3">
        <v>1255</v>
      </c>
      <c r="K105" s="3">
        <v>449</v>
      </c>
      <c r="L105" s="3"/>
      <c r="M105" s="3"/>
    </row>
    <row r="106" spans="1:21" ht="36" x14ac:dyDescent="0.25">
      <c r="A106" s="5"/>
      <c r="B106" s="5"/>
      <c r="C106" s="5" t="s">
        <v>31</v>
      </c>
      <c r="D106" s="2">
        <f>SUM(D97:D105)</f>
        <v>32956</v>
      </c>
      <c r="E106" s="2"/>
      <c r="F106" s="2">
        <f>SUM(F97:F105)</f>
        <v>14389</v>
      </c>
      <c r="G106" s="2"/>
      <c r="H106" s="2">
        <f>SUM(H97:H105)</f>
        <v>35388</v>
      </c>
      <c r="I106" s="3"/>
      <c r="J106" s="2">
        <f t="shared" ref="J106:K106" si="7">SUM(J97:J105)</f>
        <v>11321</v>
      </c>
      <c r="K106" s="2">
        <f t="shared" si="7"/>
        <v>4081</v>
      </c>
      <c r="L106" s="6">
        <f>K106+J106</f>
        <v>15402</v>
      </c>
      <c r="M106" s="7">
        <f>H106/D106</f>
        <v>1.0737953635149897</v>
      </c>
      <c r="N106" s="8">
        <f>H106*M106</f>
        <v>37999.470324068454</v>
      </c>
      <c r="O106" s="9">
        <f>L106/F106</f>
        <v>1.0704010007644729</v>
      </c>
      <c r="P106" s="8">
        <f>L106*O106</f>
        <v>16486.316213774411</v>
      </c>
      <c r="Q106" s="9">
        <f>F106/D106</f>
        <v>0.43661245296759316</v>
      </c>
      <c r="R106" s="9">
        <f>L106/H106</f>
        <v>0.43523228212953541</v>
      </c>
      <c r="S106" s="9">
        <f>P106/N106</f>
        <v>0.43385647413438172</v>
      </c>
      <c r="T106" s="8">
        <f>P106-F106</f>
        <v>2097.3162137744112</v>
      </c>
      <c r="U106" s="9">
        <f>P106/F106</f>
        <v>1.145758302437585</v>
      </c>
    </row>
    <row r="107" spans="1:21" ht="48" x14ac:dyDescent="0.25">
      <c r="A107" s="5" t="s">
        <v>118</v>
      </c>
      <c r="B107" s="5" t="s">
        <v>135</v>
      </c>
      <c r="C107" s="5" t="s">
        <v>127</v>
      </c>
      <c r="D107" s="2">
        <v>5042</v>
      </c>
      <c r="E107" s="2">
        <v>2839</v>
      </c>
      <c r="F107" s="2">
        <v>2203</v>
      </c>
      <c r="G107" s="2" t="s">
        <v>135</v>
      </c>
      <c r="H107" s="3">
        <v>5171</v>
      </c>
      <c r="I107" s="3">
        <v>2604</v>
      </c>
      <c r="J107" s="3">
        <v>1234</v>
      </c>
      <c r="K107" s="3">
        <v>1234</v>
      </c>
      <c r="L107" s="3"/>
      <c r="M107" s="3"/>
    </row>
    <row r="108" spans="1:21" ht="48" x14ac:dyDescent="0.25">
      <c r="A108" s="5" t="s">
        <v>118</v>
      </c>
      <c r="B108" s="5" t="s">
        <v>140</v>
      </c>
      <c r="C108" s="5" t="s">
        <v>127</v>
      </c>
      <c r="D108" s="2">
        <v>5134</v>
      </c>
      <c r="E108" s="2">
        <v>3622</v>
      </c>
      <c r="F108" s="2">
        <v>1512</v>
      </c>
      <c r="G108" s="2" t="s">
        <v>140</v>
      </c>
      <c r="H108" s="3">
        <v>5203</v>
      </c>
      <c r="I108" s="3">
        <v>3555</v>
      </c>
      <c r="J108" s="3">
        <v>1172</v>
      </c>
      <c r="K108" s="3">
        <v>394</v>
      </c>
      <c r="L108" s="3"/>
      <c r="M108" s="3"/>
    </row>
    <row r="109" spans="1:21" ht="48" x14ac:dyDescent="0.25">
      <c r="A109" s="5" t="s">
        <v>118</v>
      </c>
      <c r="B109" s="5" t="s">
        <v>144</v>
      </c>
      <c r="C109" s="5" t="s">
        <v>127</v>
      </c>
      <c r="D109" s="2">
        <v>5804</v>
      </c>
      <c r="E109" s="2">
        <v>3557</v>
      </c>
      <c r="F109" s="2">
        <v>2247</v>
      </c>
      <c r="G109" s="2" t="s">
        <v>144</v>
      </c>
      <c r="H109" s="3">
        <v>5372</v>
      </c>
      <c r="I109" s="3">
        <v>2780</v>
      </c>
      <c r="J109" s="3">
        <v>778</v>
      </c>
      <c r="K109" s="3">
        <v>1723</v>
      </c>
      <c r="L109" s="3"/>
      <c r="M109" s="3"/>
    </row>
    <row r="110" spans="1:21" ht="48" x14ac:dyDescent="0.25">
      <c r="A110" s="5" t="s">
        <v>118</v>
      </c>
      <c r="B110" s="5" t="s">
        <v>145</v>
      </c>
      <c r="C110" s="5" t="s">
        <v>127</v>
      </c>
      <c r="D110" s="2">
        <v>4794</v>
      </c>
      <c r="E110" s="2">
        <v>4245</v>
      </c>
      <c r="F110" s="2">
        <v>549</v>
      </c>
      <c r="G110" s="2" t="s">
        <v>145</v>
      </c>
      <c r="H110" s="3">
        <v>4941</v>
      </c>
      <c r="I110" s="3">
        <v>4108</v>
      </c>
      <c r="J110" s="3">
        <v>266</v>
      </c>
      <c r="K110" s="3">
        <v>491</v>
      </c>
      <c r="L110" s="3"/>
      <c r="M110" s="3"/>
    </row>
    <row r="111" spans="1:21" ht="48" x14ac:dyDescent="0.25">
      <c r="A111" s="11" t="s">
        <v>118</v>
      </c>
      <c r="B111" s="5" t="s">
        <v>147</v>
      </c>
      <c r="C111" s="5" t="s">
        <v>127</v>
      </c>
      <c r="D111" s="2">
        <v>5529</v>
      </c>
      <c r="E111" s="2">
        <v>2271</v>
      </c>
      <c r="F111" s="2">
        <v>3258</v>
      </c>
      <c r="G111" s="2" t="s">
        <v>154</v>
      </c>
      <c r="H111" s="3">
        <v>4782</v>
      </c>
      <c r="I111" s="3">
        <v>1459</v>
      </c>
      <c r="J111" s="3">
        <v>1980</v>
      </c>
      <c r="K111" s="3">
        <v>1196</v>
      </c>
      <c r="L111" s="3"/>
      <c r="M111" s="3"/>
    </row>
    <row r="112" spans="1:21" ht="48" x14ac:dyDescent="0.25">
      <c r="A112" s="5" t="s">
        <v>118</v>
      </c>
      <c r="B112" s="5" t="s">
        <v>148</v>
      </c>
      <c r="C112" s="5" t="s">
        <v>127</v>
      </c>
      <c r="G112" s="2"/>
      <c r="H112" s="3"/>
      <c r="I112" s="3"/>
      <c r="J112" s="3"/>
      <c r="K112" s="3"/>
      <c r="L112" s="3"/>
      <c r="M112" s="3"/>
    </row>
    <row r="113" spans="1:21" ht="48" x14ac:dyDescent="0.25">
      <c r="A113" s="5" t="s">
        <v>118</v>
      </c>
      <c r="B113" s="5" t="s">
        <v>149</v>
      </c>
      <c r="C113" s="5" t="s">
        <v>127</v>
      </c>
      <c r="D113" s="2">
        <v>4851</v>
      </c>
      <c r="E113" s="2">
        <v>3445</v>
      </c>
      <c r="F113" s="2">
        <v>1406</v>
      </c>
      <c r="G113" s="2" t="s">
        <v>149</v>
      </c>
      <c r="H113" s="3">
        <v>4872</v>
      </c>
      <c r="I113" s="3">
        <v>3880</v>
      </c>
      <c r="J113" s="3">
        <v>415</v>
      </c>
      <c r="K113" s="3">
        <v>499</v>
      </c>
      <c r="L113" s="3"/>
      <c r="M113" s="3"/>
    </row>
    <row r="114" spans="1:21" ht="48" x14ac:dyDescent="0.25">
      <c r="A114" s="5" t="s">
        <v>118</v>
      </c>
      <c r="B114" s="5" t="s">
        <v>150</v>
      </c>
      <c r="C114" s="5" t="s">
        <v>127</v>
      </c>
      <c r="D114" s="2">
        <v>4913</v>
      </c>
      <c r="E114" s="2">
        <v>3905</v>
      </c>
      <c r="F114" s="2">
        <v>1008</v>
      </c>
      <c r="G114" s="2" t="s">
        <v>150</v>
      </c>
      <c r="H114" s="3">
        <v>4955</v>
      </c>
      <c r="I114" s="3">
        <v>3758</v>
      </c>
      <c r="J114" s="3">
        <v>596</v>
      </c>
      <c r="K114" s="3">
        <v>480</v>
      </c>
      <c r="L114" s="3"/>
      <c r="M114" s="3"/>
    </row>
    <row r="115" spans="1:21" ht="48" x14ac:dyDescent="0.25">
      <c r="A115" s="5"/>
      <c r="B115" s="5"/>
      <c r="C115" s="5" t="s">
        <v>127</v>
      </c>
      <c r="D115" s="2">
        <f>SUM(D107:D114)</f>
        <v>36067</v>
      </c>
      <c r="E115" s="2"/>
      <c r="F115" s="2">
        <f>SUM(F107:F114)</f>
        <v>12183</v>
      </c>
      <c r="G115" s="2"/>
      <c r="H115" s="2">
        <f>SUM(H107:H114)</f>
        <v>35296</v>
      </c>
      <c r="I115" s="3"/>
      <c r="J115" s="2">
        <f t="shared" ref="J115:K115" si="8">SUM(J107:J114)</f>
        <v>6441</v>
      </c>
      <c r="K115" s="2">
        <f t="shared" si="8"/>
        <v>6017</v>
      </c>
      <c r="L115" s="6">
        <f>K115+J115</f>
        <v>12458</v>
      </c>
      <c r="M115" s="7">
        <f>H115/D115</f>
        <v>0.97862311808578484</v>
      </c>
      <c r="N115" s="8">
        <f>H115*M115</f>
        <v>34541.481575955862</v>
      </c>
      <c r="O115" s="9">
        <f>L115/F115</f>
        <v>1.0225724370023803</v>
      </c>
      <c r="P115" s="8">
        <f>L115*O115</f>
        <v>12739.207420175653</v>
      </c>
      <c r="Q115" s="9">
        <f>F115/D115</f>
        <v>0.33778800565613998</v>
      </c>
      <c r="R115" s="9">
        <f>L115/H115</f>
        <v>0.35295784224841342</v>
      </c>
      <c r="S115" s="9">
        <f>P115/N115</f>
        <v>0.36880894619886095</v>
      </c>
      <c r="T115" s="8">
        <f>P115-F115</f>
        <v>556.20742017565317</v>
      </c>
      <c r="U115" s="9">
        <f>P115/F115</f>
        <v>1.0456543889169871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2014-09-24T11:23:01Z</dcterms:created>
  <dcterms:modified xsi:type="dcterms:W3CDTF">2014-10-16T10:46:21Z</dcterms:modified>
</cp:coreProperties>
</file>