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y\Dropbox\Generation Rent - shared files\Renter Champions\For Website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Sheet1!$A$1:$Q$95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H14" i="1"/>
  <c r="F14" i="1"/>
  <c r="D14" i="1"/>
  <c r="D30" i="1"/>
  <c r="D44" i="1"/>
  <c r="K95" i="1"/>
  <c r="J95" i="1"/>
  <c r="H95" i="1"/>
  <c r="F95" i="1"/>
  <c r="D95" i="1"/>
  <c r="K73" i="1"/>
  <c r="J73" i="1"/>
  <c r="H73" i="1"/>
  <c r="F73" i="1"/>
  <c r="D73" i="1"/>
  <c r="K62" i="1"/>
  <c r="J62" i="1"/>
  <c r="H62" i="1"/>
  <c r="F62" i="1"/>
  <c r="D62" i="1"/>
  <c r="K44" i="1"/>
  <c r="J44" i="1"/>
  <c r="H44" i="1"/>
  <c r="F44" i="1"/>
  <c r="K30" i="1"/>
  <c r="J30" i="1"/>
  <c r="H30" i="1"/>
  <c r="F30" i="1"/>
  <c r="Q30" i="1" s="1"/>
  <c r="L30" i="1" l="1"/>
  <c r="Q95" i="1"/>
  <c r="M95" i="1"/>
  <c r="N95" i="1" s="1"/>
  <c r="L44" i="1"/>
  <c r="R44" i="1" s="1"/>
  <c r="Q73" i="1"/>
  <c r="M30" i="1"/>
  <c r="N30" i="1" s="1"/>
  <c r="M44" i="1"/>
  <c r="N44" i="1" s="1"/>
  <c r="Q62" i="1"/>
  <c r="L73" i="1"/>
  <c r="L14" i="1"/>
  <c r="O14" i="1" s="1"/>
  <c r="P14" i="1" s="1"/>
  <c r="M62" i="1"/>
  <c r="N62" i="1" s="1"/>
  <c r="L95" i="1"/>
  <c r="O95" i="1" s="1"/>
  <c r="P95" i="1" s="1"/>
  <c r="T95" i="1" s="1"/>
  <c r="Q14" i="1"/>
  <c r="Q44" i="1"/>
  <c r="M14" i="1"/>
  <c r="N14" i="1" s="1"/>
  <c r="L62" i="1"/>
  <c r="O62" i="1" s="1"/>
  <c r="P62" i="1" s="1"/>
  <c r="R30" i="1"/>
  <c r="O30" i="1"/>
  <c r="P30" i="1" s="1"/>
  <c r="M73" i="1"/>
  <c r="N73" i="1" s="1"/>
  <c r="R73" i="1"/>
  <c r="O73" i="1"/>
  <c r="P73" i="1" s="1"/>
  <c r="O44" i="1" l="1"/>
  <c r="P44" i="1" s="1"/>
  <c r="R62" i="1"/>
  <c r="R95" i="1"/>
  <c r="R14" i="1"/>
  <c r="U62" i="1"/>
  <c r="S62" i="1"/>
  <c r="U44" i="1"/>
  <c r="T44" i="1"/>
  <c r="S44" i="1"/>
  <c r="T30" i="1"/>
  <c r="S30" i="1"/>
  <c r="U30" i="1"/>
  <c r="U14" i="1"/>
  <c r="S14" i="1"/>
  <c r="T14" i="1"/>
  <c r="U95" i="1"/>
  <c r="S95" i="1"/>
  <c r="T62" i="1"/>
  <c r="U73" i="1"/>
  <c r="T73" i="1"/>
  <c r="S73" i="1"/>
</calcChain>
</file>

<file path=xl/sharedStrings.xml><?xml version="1.0" encoding="utf-8"?>
<sst xmlns="http://schemas.openxmlformats.org/spreadsheetml/2006/main" count="313" uniqueCount="135">
  <si>
    <t>District</t>
  </si>
  <si>
    <t>Ward</t>
  </si>
  <si>
    <t>2010 seat</t>
  </si>
  <si>
    <t>WARD_NAME</t>
  </si>
  <si>
    <t>All Households</t>
  </si>
  <si>
    <t>Owner occupied</t>
  </si>
  <si>
    <t>Rented</t>
  </si>
  <si>
    <t>Owned; Total</t>
  </si>
  <si>
    <t>Social Rented; Total</t>
  </si>
  <si>
    <t>Private Rented; Total</t>
  </si>
  <si>
    <t>2021 pop</t>
  </si>
  <si>
    <t>2021 rent</t>
  </si>
  <si>
    <t>Bolton</t>
  </si>
  <si>
    <t>Astley Bridge</t>
  </si>
  <si>
    <t>Bolton North East</t>
  </si>
  <si>
    <t>Blackrod</t>
  </si>
  <si>
    <t>Bradshaw</t>
  </si>
  <si>
    <t>Breightmet [1]</t>
  </si>
  <si>
    <t>Breightmet</t>
  </si>
  <si>
    <t>Breightmet [2]</t>
  </si>
  <si>
    <t>Bolton South East</t>
  </si>
  <si>
    <t>Bromley Cross</t>
  </si>
  <si>
    <t>Burnden</t>
  </si>
  <si>
    <t>Central</t>
  </si>
  <si>
    <t>Crompton</t>
  </si>
  <si>
    <t>Daubhill</t>
  </si>
  <si>
    <t>Deane-Cum-Heaton</t>
  </si>
  <si>
    <t>Derby</t>
  </si>
  <si>
    <t>Farnworth</t>
  </si>
  <si>
    <t>Great Lever</t>
  </si>
  <si>
    <t>Halliwell [1]</t>
  </si>
  <si>
    <t>Halliwell</t>
  </si>
  <si>
    <t>Halliwell [2]</t>
  </si>
  <si>
    <t>Bolton West</t>
  </si>
  <si>
    <t>Harper Green</t>
  </si>
  <si>
    <t>Heaton and Lostock</t>
  </si>
  <si>
    <t>Horwich and Blackrod</t>
  </si>
  <si>
    <t>Horwich</t>
  </si>
  <si>
    <t>Horwich North East</t>
  </si>
  <si>
    <t>Hulton [1]</t>
  </si>
  <si>
    <t>Hulton [2]</t>
  </si>
  <si>
    <t>Hulton Park</t>
  </si>
  <si>
    <t>Kearsley</t>
  </si>
  <si>
    <t>Little Lever and Darcy Lever [1]</t>
  </si>
  <si>
    <t>Little Lever and Darcy Lever [2]</t>
  </si>
  <si>
    <t>Little Lever</t>
  </si>
  <si>
    <t>Rumworth [1]</t>
  </si>
  <si>
    <t>Rumworth [2]</t>
  </si>
  <si>
    <t>Smithills [1]</t>
  </si>
  <si>
    <t>Smithills</t>
  </si>
  <si>
    <t>Smithills [2]</t>
  </si>
  <si>
    <t>Tonge with the Haulgh [1]</t>
  </si>
  <si>
    <t>Tonge with the Haulgh [2]</t>
  </si>
  <si>
    <t>Tonge</t>
  </si>
  <si>
    <t>Westhoughton North and Chew Moor</t>
  </si>
  <si>
    <t>Westhoughton South</t>
  </si>
  <si>
    <t>Westhoughton</t>
  </si>
  <si>
    <t>Hulton</t>
  </si>
  <si>
    <t>Little Lever and Darcy Lever</t>
  </si>
  <si>
    <t>Rumworth</t>
  </si>
  <si>
    <t>Tonge with the Haulgh</t>
  </si>
  <si>
    <t>Wigan</t>
  </si>
  <si>
    <t>Abram [1]</t>
  </si>
  <si>
    <t>Leigh</t>
  </si>
  <si>
    <t>Makerfield</t>
  </si>
  <si>
    <t>Abram</t>
  </si>
  <si>
    <t>Abram [2]</t>
  </si>
  <si>
    <t>Ashton</t>
  </si>
  <si>
    <t>Aspull New Springs Whelley [1]</t>
  </si>
  <si>
    <t>Aspull New Springs Whelley [2]</t>
  </si>
  <si>
    <t>Astley Mosley Common</t>
  </si>
  <si>
    <t>Atherleigh</t>
  </si>
  <si>
    <t>Atherton [1]</t>
  </si>
  <si>
    <t>Atherton</t>
  </si>
  <si>
    <t>Atherton [2]</t>
  </si>
  <si>
    <t>Bedford-Astley</t>
  </si>
  <si>
    <t>Beech Hill</t>
  </si>
  <si>
    <t>Bryn</t>
  </si>
  <si>
    <t>Douglas [1]</t>
  </si>
  <si>
    <t>Douglas [2]</t>
  </si>
  <si>
    <t>Golborne and Lowton West [1]</t>
  </si>
  <si>
    <t>Golborne and Lowton West [2]</t>
  </si>
  <si>
    <t>Hindley [1]</t>
  </si>
  <si>
    <t>Hindley</t>
  </si>
  <si>
    <t>Hindley [2]</t>
  </si>
  <si>
    <t>Hindley Green</t>
  </si>
  <si>
    <t>Hindsford</t>
  </si>
  <si>
    <t>Hope Carr</t>
  </si>
  <si>
    <t>Ince [1]</t>
  </si>
  <si>
    <t>Ince</t>
  </si>
  <si>
    <t>Ince [2]</t>
  </si>
  <si>
    <t>Ince [3]</t>
  </si>
  <si>
    <t>Langtree</t>
  </si>
  <si>
    <t>Leigh Central</t>
  </si>
  <si>
    <t>Leigh East [1]</t>
  </si>
  <si>
    <t>Leigh East</t>
  </si>
  <si>
    <t>Leigh East [2]</t>
  </si>
  <si>
    <t>Leigh South [1]</t>
  </si>
  <si>
    <t>Leigh South [2]</t>
  </si>
  <si>
    <t>Lightshaw</t>
  </si>
  <si>
    <t>Leigh West</t>
  </si>
  <si>
    <t>Lowton East</t>
  </si>
  <si>
    <t>Newtown</t>
  </si>
  <si>
    <t>Norley</t>
  </si>
  <si>
    <t>Orrell</t>
  </si>
  <si>
    <t>Pemberton [1]</t>
  </si>
  <si>
    <t>Pemberton [2]</t>
  </si>
  <si>
    <t>Shevington with Lower Ground [1]</t>
  </si>
  <si>
    <t>Shevington with Lower Ground [2]</t>
  </si>
  <si>
    <t>Standish with Langtree</t>
  </si>
  <si>
    <t>Swinley</t>
  </si>
  <si>
    <t>Tyldesley</t>
  </si>
  <si>
    <t>Tyldesley East</t>
  </si>
  <si>
    <t>Whelley</t>
  </si>
  <si>
    <t>Wigan Central [1]</t>
  </si>
  <si>
    <t>Wigan Central [2]</t>
  </si>
  <si>
    <t>Wigan West</t>
  </si>
  <si>
    <t>Winstanley</t>
  </si>
  <si>
    <t>Worsley Mesnes</t>
  </si>
  <si>
    <t>Aspull New Springs Whelley</t>
  </si>
  <si>
    <t>Douglas</t>
  </si>
  <si>
    <t>Golborne and Lowton West</t>
  </si>
  <si>
    <t>Leigh South</t>
  </si>
  <si>
    <t>Pemberton</t>
  </si>
  <si>
    <t>Shevington with Lower Ground</t>
  </si>
  <si>
    <t>Wigan Central</t>
  </si>
  <si>
    <t>Total Rent</t>
  </si>
  <si>
    <t>pop01-11 %</t>
  </si>
  <si>
    <t>rent01-11%</t>
  </si>
  <si>
    <t>2001 rent</t>
  </si>
  <si>
    <t>2011 rent</t>
  </si>
  <si>
    <t>01-21 renter change</t>
  </si>
  <si>
    <t>01-21 % renter change</t>
  </si>
  <si>
    <t>All Households2</t>
  </si>
  <si>
    <t>2021 rent3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</si>
</sst>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0" fillId="0" borderId="0" xfId="0" applyFill="1" applyBorder="1"/>
    <xf numFmtId="49" fontId="4" fillId="0" borderId="0" xfId="0" applyNumberFormat="1" applyFont="1" applyFill="1" applyBorder="1" applyAlignment="1">
      <alignment wrapText="1"/>
    </xf>
    <xf numFmtId="0" fontId="6" fillId="0" borderId="0" xfId="0" applyFont="1" applyFill="1" applyBorder="1"/>
    <xf numFmtId="9" fontId="6" fillId="0" borderId="0" xfId="1" applyFont="1" applyFill="1" applyBorder="1"/>
    <xf numFmtId="1" fontId="2" fillId="0" borderId="0" xfId="0" applyNumberFormat="1" applyFont="1" applyFill="1" applyBorder="1"/>
    <xf numFmtId="9" fontId="2" fillId="0" borderId="0" xfId="1" applyFont="1" applyFill="1" applyBorder="1"/>
    <xf numFmtId="0" fontId="5" fillId="0" borderId="0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U1048576" totalsRowShown="0" headerRowDxfId="0" dataDxfId="1">
  <autoFilter ref="A1:U1048576"/>
  <tableColumns count="21">
    <tableColumn id="1" name="District" dataDxfId="22"/>
    <tableColumn id="2" name="Ward" dataDxfId="21"/>
    <tableColumn id="3" name="2010 seat" dataDxfId="20"/>
    <tableColumn id="4" name="All Households" dataDxfId="19"/>
    <tableColumn id="5" name="Owner occupied" dataDxfId="18"/>
    <tableColumn id="6" name="Rented" dataDxfId="17"/>
    <tableColumn id="7" name="WARD_NAME" dataDxfId="16"/>
    <tableColumn id="8" name="All Households2" dataDxfId="15"/>
    <tableColumn id="9" name="Owned; Total" dataDxfId="14"/>
    <tableColumn id="10" name="Social Rented; Total" dataDxfId="13"/>
    <tableColumn id="11" name="Private Rented; Total" dataDxfId="12"/>
    <tableColumn id="12" name="Total Rent" dataDxfId="11"/>
    <tableColumn id="13" name="pop01-11 %" dataDxfId="10"/>
    <tableColumn id="14" name="2021 pop" dataDxfId="9"/>
    <tableColumn id="15" name="rent01-11%" dataDxfId="8"/>
    <tableColumn id="16" name="2021 rent" dataDxfId="7"/>
    <tableColumn id="17" name="2001 rent" dataDxfId="6"/>
    <tableColumn id="18" name="2011 rent" dataDxfId="5"/>
    <tableColumn id="19" name="2021 rent3" dataDxfId="4"/>
    <tableColumn id="20" name="01-21 renter change" dataDxfId="3"/>
    <tableColumn id="21" name="01-21 % renter change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"/>
  <sheetViews>
    <sheetView tabSelected="1" workbookViewId="0">
      <selection activeCell="D5" sqref="D5"/>
    </sheetView>
  </sheetViews>
  <sheetFormatPr defaultRowHeight="15" x14ac:dyDescent="0.25"/>
  <cols>
    <col min="1" max="2" width="9.140625" style="5"/>
    <col min="3" max="3" width="10" style="5" customWidth="1"/>
    <col min="4" max="4" width="13.5703125" style="5" customWidth="1"/>
    <col min="5" max="5" width="14.42578125" style="5" customWidth="1"/>
    <col min="6" max="6" width="9.140625" style="5"/>
    <col min="7" max="7" width="13.140625" style="5" customWidth="1"/>
    <col min="8" max="8" width="14.42578125" style="5" customWidth="1"/>
    <col min="9" max="9" width="12.5703125" style="5" customWidth="1"/>
    <col min="10" max="10" width="17.140625" style="5" customWidth="1"/>
    <col min="11" max="11" width="18" style="5" customWidth="1"/>
    <col min="12" max="12" width="10.42578125" style="5" customWidth="1"/>
    <col min="13" max="13" width="11.42578125" style="5" customWidth="1"/>
    <col min="14" max="14" width="9.5703125" style="5" customWidth="1"/>
    <col min="15" max="15" width="11.28515625" style="5" customWidth="1"/>
    <col min="16" max="18" width="9.85546875" style="5" customWidth="1"/>
    <col min="19" max="19" width="10.7109375" style="5" customWidth="1"/>
    <col min="20" max="20" width="17.28515625" style="5" customWidth="1"/>
    <col min="21" max="21" width="19" style="5" customWidth="1"/>
    <col min="22" max="16384" width="9.140625" style="5"/>
  </cols>
  <sheetData>
    <row r="1" spans="1:21" ht="36.75" x14ac:dyDescent="0.25">
      <c r="A1" s="2" t="s">
        <v>0</v>
      </c>
      <c r="B1" s="2" t="s">
        <v>1</v>
      </c>
      <c r="C1" s="2" t="s">
        <v>2</v>
      </c>
      <c r="D1" s="3" t="s">
        <v>4</v>
      </c>
      <c r="E1" s="3" t="s">
        <v>5</v>
      </c>
      <c r="F1" s="3" t="s">
        <v>6</v>
      </c>
      <c r="G1" s="3" t="s">
        <v>3</v>
      </c>
      <c r="H1" s="4" t="s">
        <v>133</v>
      </c>
      <c r="I1" s="4" t="s">
        <v>7</v>
      </c>
      <c r="J1" s="4" t="s">
        <v>8</v>
      </c>
      <c r="K1" s="4" t="s">
        <v>9</v>
      </c>
      <c r="L1" s="4" t="s">
        <v>126</v>
      </c>
      <c r="M1" s="4" t="s">
        <v>127</v>
      </c>
      <c r="N1" s="4" t="s">
        <v>10</v>
      </c>
      <c r="O1" s="4" t="s">
        <v>128</v>
      </c>
      <c r="P1" s="4" t="s">
        <v>11</v>
      </c>
      <c r="Q1" s="4" t="s">
        <v>129</v>
      </c>
      <c r="R1" s="4" t="s">
        <v>130</v>
      </c>
      <c r="S1" s="4" t="s">
        <v>134</v>
      </c>
      <c r="T1" s="4" t="s">
        <v>131</v>
      </c>
      <c r="U1" s="4" t="s">
        <v>132</v>
      </c>
    </row>
    <row r="2" spans="1:21" ht="24.75" x14ac:dyDescent="0.25">
      <c r="A2" s="1" t="s">
        <v>12</v>
      </c>
      <c r="B2" s="1" t="s">
        <v>13</v>
      </c>
      <c r="C2" s="1" t="s">
        <v>14</v>
      </c>
      <c r="D2" s="3">
        <v>5869</v>
      </c>
      <c r="E2" s="3">
        <v>4719</v>
      </c>
      <c r="F2" s="3">
        <v>1150</v>
      </c>
      <c r="G2" s="3" t="s">
        <v>13</v>
      </c>
      <c r="H2" s="4">
        <v>5908</v>
      </c>
      <c r="I2" s="4">
        <v>4357</v>
      </c>
      <c r="J2" s="4">
        <v>700</v>
      </c>
      <c r="K2" s="4">
        <v>746</v>
      </c>
      <c r="L2" s="4"/>
      <c r="M2" s="4"/>
    </row>
    <row r="3" spans="1:21" ht="24" x14ac:dyDescent="0.25">
      <c r="A3" s="1" t="s">
        <v>12</v>
      </c>
      <c r="B3" s="1" t="s">
        <v>16</v>
      </c>
      <c r="C3" s="1" t="s">
        <v>14</v>
      </c>
      <c r="D3" s="3">
        <v>5585</v>
      </c>
      <c r="E3" s="3">
        <v>4635</v>
      </c>
      <c r="F3" s="3">
        <v>950</v>
      </c>
      <c r="G3" s="3" t="s">
        <v>16</v>
      </c>
      <c r="H3" s="4">
        <v>4936</v>
      </c>
      <c r="I3" s="4">
        <v>3919</v>
      </c>
      <c r="J3" s="4">
        <v>685</v>
      </c>
      <c r="K3" s="4">
        <v>266</v>
      </c>
      <c r="L3" s="4"/>
      <c r="M3" s="4"/>
    </row>
    <row r="4" spans="1:21" ht="24.75" x14ac:dyDescent="0.25">
      <c r="A4" s="1" t="s">
        <v>12</v>
      </c>
      <c r="B4" s="1" t="s">
        <v>17</v>
      </c>
      <c r="C4" s="1" t="s">
        <v>14</v>
      </c>
      <c r="D4" s="3">
        <v>5543</v>
      </c>
      <c r="E4" s="3">
        <v>3305</v>
      </c>
      <c r="F4" s="3">
        <v>2238</v>
      </c>
      <c r="G4" s="3" t="s">
        <v>18</v>
      </c>
      <c r="H4" s="4">
        <v>5897</v>
      </c>
      <c r="I4" s="4">
        <v>3336</v>
      </c>
      <c r="J4" s="4">
        <v>1997</v>
      </c>
      <c r="K4" s="4">
        <v>438</v>
      </c>
      <c r="L4" s="4"/>
      <c r="M4" s="4"/>
    </row>
    <row r="5" spans="1:21" ht="24" x14ac:dyDescent="0.25">
      <c r="A5" s="1" t="s">
        <v>12</v>
      </c>
      <c r="B5" s="1" t="s">
        <v>19</v>
      </c>
      <c r="C5" s="1" t="s">
        <v>14</v>
      </c>
      <c r="D5" s="3"/>
      <c r="E5" s="3"/>
      <c r="F5" s="3"/>
      <c r="G5" s="3"/>
      <c r="H5" s="4"/>
      <c r="I5" s="4"/>
      <c r="J5" s="4"/>
      <c r="K5" s="4"/>
      <c r="L5" s="4"/>
      <c r="M5" s="4"/>
    </row>
    <row r="6" spans="1:21" ht="24.75" x14ac:dyDescent="0.25">
      <c r="A6" s="1" t="s">
        <v>12</v>
      </c>
      <c r="B6" s="1" t="s">
        <v>21</v>
      </c>
      <c r="C6" s="1" t="s">
        <v>14</v>
      </c>
      <c r="D6" s="3">
        <v>5689</v>
      </c>
      <c r="E6" s="3">
        <v>4700</v>
      </c>
      <c r="F6" s="3">
        <v>989</v>
      </c>
      <c r="G6" s="3" t="s">
        <v>21</v>
      </c>
      <c r="H6" s="4">
        <v>5913</v>
      </c>
      <c r="I6" s="4">
        <v>4976</v>
      </c>
      <c r="J6" s="4">
        <v>251</v>
      </c>
      <c r="K6" s="4">
        <v>625</v>
      </c>
      <c r="L6" s="4"/>
      <c r="M6" s="4"/>
    </row>
    <row r="7" spans="1:21" ht="24" x14ac:dyDescent="0.25">
      <c r="A7" s="1" t="s">
        <v>12</v>
      </c>
      <c r="B7" s="1" t="s">
        <v>24</v>
      </c>
      <c r="C7" s="1" t="s">
        <v>14</v>
      </c>
      <c r="D7" s="3"/>
      <c r="E7" s="3"/>
      <c r="F7" s="3"/>
      <c r="G7" s="3" t="s">
        <v>24</v>
      </c>
      <c r="H7" s="4">
        <v>6371</v>
      </c>
      <c r="I7" s="4">
        <v>3222</v>
      </c>
      <c r="J7" s="4">
        <v>1779</v>
      </c>
      <c r="K7" s="4">
        <v>1206</v>
      </c>
      <c r="L7" s="4"/>
      <c r="M7" s="4"/>
    </row>
    <row r="8" spans="1:21" x14ac:dyDescent="0.25">
      <c r="A8" s="6" t="s">
        <v>12</v>
      </c>
      <c r="B8" s="3" t="s">
        <v>23</v>
      </c>
      <c r="C8" s="1"/>
      <c r="D8" s="3">
        <v>4668</v>
      </c>
      <c r="E8" s="3">
        <v>1696</v>
      </c>
      <c r="F8" s="3">
        <v>2972</v>
      </c>
      <c r="G8" s="3"/>
      <c r="H8" s="4"/>
      <c r="I8" s="4"/>
      <c r="J8" s="4"/>
      <c r="K8" s="4"/>
      <c r="L8" s="4"/>
      <c r="M8" s="4"/>
    </row>
    <row r="9" spans="1:21" ht="24" x14ac:dyDescent="0.25">
      <c r="A9" s="1" t="s">
        <v>12</v>
      </c>
      <c r="B9" s="1" t="s">
        <v>30</v>
      </c>
      <c r="C9" s="1" t="s">
        <v>14</v>
      </c>
      <c r="D9" s="3">
        <v>5272</v>
      </c>
      <c r="E9" s="3">
        <v>3333</v>
      </c>
      <c r="F9" s="3">
        <v>1939</v>
      </c>
      <c r="G9" s="3" t="s">
        <v>31</v>
      </c>
      <c r="H9" s="4">
        <v>6302</v>
      </c>
      <c r="I9" s="4">
        <v>2185</v>
      </c>
      <c r="J9" s="4">
        <v>2335</v>
      </c>
      <c r="K9" s="4">
        <v>1580</v>
      </c>
      <c r="L9" s="4"/>
      <c r="M9" s="4"/>
    </row>
    <row r="10" spans="1:21" ht="24" x14ac:dyDescent="0.25">
      <c r="A10" s="1" t="s">
        <v>12</v>
      </c>
      <c r="B10" s="1" t="s">
        <v>32</v>
      </c>
      <c r="C10" s="1" t="s">
        <v>14</v>
      </c>
      <c r="D10" s="3"/>
      <c r="E10" s="3"/>
      <c r="F10" s="3"/>
      <c r="G10" s="3"/>
      <c r="H10" s="4"/>
      <c r="I10" s="4"/>
      <c r="J10" s="4"/>
      <c r="K10" s="4"/>
      <c r="L10" s="4"/>
      <c r="M10" s="4"/>
    </row>
    <row r="11" spans="1:21" ht="36.75" x14ac:dyDescent="0.25">
      <c r="A11" s="1" t="s">
        <v>12</v>
      </c>
      <c r="B11" s="1" t="s">
        <v>51</v>
      </c>
      <c r="C11" s="1" t="s">
        <v>14</v>
      </c>
      <c r="D11" s="3"/>
      <c r="E11" s="3"/>
      <c r="F11" s="3"/>
      <c r="G11" s="3" t="s">
        <v>60</v>
      </c>
      <c r="H11" s="4">
        <v>5856</v>
      </c>
      <c r="I11" s="4">
        <v>2979</v>
      </c>
      <c r="J11" s="4">
        <v>1574</v>
      </c>
      <c r="K11" s="4">
        <v>1171</v>
      </c>
      <c r="L11" s="4"/>
      <c r="M11" s="4"/>
    </row>
    <row r="12" spans="1:21" x14ac:dyDescent="0.25">
      <c r="A12" s="1" t="s">
        <v>12</v>
      </c>
      <c r="B12" s="3" t="s">
        <v>53</v>
      </c>
      <c r="C12" s="1"/>
      <c r="D12" s="3">
        <v>4560</v>
      </c>
      <c r="E12" s="3">
        <v>2663</v>
      </c>
      <c r="F12" s="3">
        <v>1897</v>
      </c>
      <c r="G12" s="3"/>
      <c r="H12" s="4"/>
      <c r="I12" s="4"/>
      <c r="J12" s="4"/>
      <c r="K12" s="4"/>
      <c r="L12" s="4"/>
      <c r="M12" s="4"/>
    </row>
    <row r="13" spans="1:21" ht="36" x14ac:dyDescent="0.25">
      <c r="A13" s="1" t="s">
        <v>12</v>
      </c>
      <c r="B13" s="1" t="s">
        <v>52</v>
      </c>
      <c r="C13" s="1" t="s">
        <v>14</v>
      </c>
      <c r="D13" s="3"/>
      <c r="E13" s="3"/>
      <c r="F13" s="3"/>
      <c r="G13" s="3"/>
      <c r="H13" s="4"/>
      <c r="I13" s="4"/>
      <c r="J13" s="4"/>
      <c r="K13" s="4"/>
      <c r="L13" s="4"/>
      <c r="M13" s="4"/>
    </row>
    <row r="14" spans="1:21" ht="24" x14ac:dyDescent="0.25">
      <c r="A14" s="1"/>
      <c r="B14" s="1"/>
      <c r="C14" s="1" t="s">
        <v>14</v>
      </c>
      <c r="D14" s="3">
        <f>SUM(D2:D13)</f>
        <v>37186</v>
      </c>
      <c r="E14" s="3"/>
      <c r="F14" s="3">
        <f>SUM(F2:F13)</f>
        <v>12135</v>
      </c>
      <c r="G14" s="3"/>
      <c r="H14" s="3">
        <f>SUM(H2:H13)</f>
        <v>41183</v>
      </c>
      <c r="I14" s="4"/>
      <c r="J14" s="3">
        <f t="shared" ref="J14:K14" si="0">SUM(J2:J13)</f>
        <v>9321</v>
      </c>
      <c r="K14" s="3">
        <f t="shared" si="0"/>
        <v>6032</v>
      </c>
      <c r="L14" s="7">
        <f>K14+J14</f>
        <v>15353</v>
      </c>
      <c r="M14" s="8">
        <f>H14/D14</f>
        <v>1.1074866885386974</v>
      </c>
      <c r="N14" s="9">
        <f>H14*M14</f>
        <v>45609.624294089175</v>
      </c>
      <c r="O14" s="10">
        <f>L14/F14</f>
        <v>1.2651833539348991</v>
      </c>
      <c r="P14" s="9">
        <f>L14*O14</f>
        <v>19424.360032962508</v>
      </c>
      <c r="Q14" s="10">
        <f>F14/D14</f>
        <v>0.32633249072231485</v>
      </c>
      <c r="R14" s="10">
        <f>L14/H14</f>
        <v>0.3727994560862492</v>
      </c>
      <c r="S14" s="10">
        <f>P14/N14</f>
        <v>0.42588292128246774</v>
      </c>
      <c r="T14" s="9">
        <f>P14-F14</f>
        <v>7289.3600329625078</v>
      </c>
      <c r="U14" s="10">
        <f>P14/F14</f>
        <v>1.6006889190739602</v>
      </c>
    </row>
    <row r="15" spans="1:21" ht="24" x14ac:dyDescent="0.25">
      <c r="A15" s="1" t="s">
        <v>12</v>
      </c>
      <c r="B15" s="1" t="s">
        <v>28</v>
      </c>
      <c r="C15" s="1" t="s">
        <v>20</v>
      </c>
      <c r="D15" s="3">
        <v>5528</v>
      </c>
      <c r="E15" s="3">
        <v>2813</v>
      </c>
      <c r="F15" s="3">
        <v>2715</v>
      </c>
      <c r="G15" s="3" t="s">
        <v>28</v>
      </c>
      <c r="H15" s="4">
        <v>6847</v>
      </c>
      <c r="I15" s="4">
        <v>3251</v>
      </c>
      <c r="J15" s="4">
        <v>2316</v>
      </c>
      <c r="K15" s="4">
        <v>1079</v>
      </c>
      <c r="L15" s="4"/>
      <c r="M15" s="4"/>
    </row>
    <row r="16" spans="1:21" ht="24.75" x14ac:dyDescent="0.25">
      <c r="A16" s="1" t="s">
        <v>12</v>
      </c>
      <c r="B16" s="1" t="s">
        <v>29</v>
      </c>
      <c r="C16" s="1" t="s">
        <v>20</v>
      </c>
      <c r="D16" s="3"/>
      <c r="E16" s="3"/>
      <c r="F16" s="3"/>
      <c r="G16" s="3" t="s">
        <v>29</v>
      </c>
      <c r="H16" s="4">
        <v>5388</v>
      </c>
      <c r="I16" s="4">
        <v>2332</v>
      </c>
      <c r="J16" s="4">
        <v>1729</v>
      </c>
      <c r="K16" s="4">
        <v>1132</v>
      </c>
      <c r="L16" s="4"/>
      <c r="M16" s="4"/>
    </row>
    <row r="17" spans="1:21" x14ac:dyDescent="0.25">
      <c r="A17" s="6" t="s">
        <v>12</v>
      </c>
      <c r="B17" s="3" t="s">
        <v>22</v>
      </c>
      <c r="C17" s="1"/>
      <c r="D17" s="3">
        <v>5050</v>
      </c>
      <c r="E17" s="3">
        <v>3236</v>
      </c>
      <c r="F17" s="3">
        <v>1814</v>
      </c>
      <c r="G17" s="3"/>
      <c r="H17" s="4"/>
      <c r="I17" s="4"/>
      <c r="J17" s="4"/>
      <c r="K17" s="4"/>
      <c r="L17" s="4"/>
      <c r="M17" s="4"/>
    </row>
    <row r="18" spans="1:21" x14ac:dyDescent="0.25">
      <c r="A18" s="6" t="s">
        <v>12</v>
      </c>
      <c r="B18" s="3" t="s">
        <v>25</v>
      </c>
      <c r="C18" s="1"/>
      <c r="D18" s="3">
        <v>4936</v>
      </c>
      <c r="E18" s="3">
        <v>3493</v>
      </c>
      <c r="F18" s="3">
        <v>1443</v>
      </c>
      <c r="G18" s="3"/>
      <c r="H18" s="4"/>
      <c r="I18" s="4"/>
      <c r="J18" s="4"/>
      <c r="K18" s="4"/>
      <c r="L18" s="4"/>
      <c r="M18" s="4"/>
    </row>
    <row r="19" spans="1:21" x14ac:dyDescent="0.25">
      <c r="A19" s="6" t="s">
        <v>12</v>
      </c>
      <c r="B19" s="3" t="s">
        <v>27</v>
      </c>
      <c r="C19" s="1"/>
      <c r="D19" s="3">
        <v>4923</v>
      </c>
      <c r="E19" s="3">
        <v>2165</v>
      </c>
      <c r="F19" s="3">
        <v>2758</v>
      </c>
      <c r="G19" s="3"/>
      <c r="H19" s="4"/>
      <c r="I19" s="4"/>
      <c r="J19" s="4"/>
      <c r="K19" s="4"/>
      <c r="L19" s="4"/>
      <c r="M19" s="4"/>
    </row>
    <row r="20" spans="1:21" ht="24.75" x14ac:dyDescent="0.25">
      <c r="A20" s="1" t="s">
        <v>12</v>
      </c>
      <c r="B20" s="1" t="s">
        <v>34</v>
      </c>
      <c r="C20" s="1" t="s">
        <v>20</v>
      </c>
      <c r="D20" s="3">
        <v>5389</v>
      </c>
      <c r="E20" s="3">
        <v>3280</v>
      </c>
      <c r="F20" s="3">
        <v>2109</v>
      </c>
      <c r="G20" s="3" t="s">
        <v>34</v>
      </c>
      <c r="H20" s="4">
        <v>5514</v>
      </c>
      <c r="I20" s="4">
        <v>3222</v>
      </c>
      <c r="J20" s="4">
        <v>1638</v>
      </c>
      <c r="K20" s="4">
        <v>509</v>
      </c>
      <c r="L20" s="4"/>
      <c r="M20" s="4"/>
    </row>
    <row r="21" spans="1:21" ht="24" x14ac:dyDescent="0.25">
      <c r="A21" s="1" t="s">
        <v>12</v>
      </c>
      <c r="B21" s="1" t="s">
        <v>39</v>
      </c>
      <c r="C21" s="1" t="s">
        <v>20</v>
      </c>
      <c r="D21" s="3"/>
      <c r="E21" s="3"/>
      <c r="F21" s="3"/>
      <c r="G21" s="3" t="s">
        <v>57</v>
      </c>
      <c r="H21" s="4">
        <v>5873</v>
      </c>
      <c r="I21" s="4">
        <v>3967</v>
      </c>
      <c r="J21" s="4">
        <v>990</v>
      </c>
      <c r="K21" s="4">
        <v>797</v>
      </c>
      <c r="L21" s="4"/>
      <c r="M21" s="4"/>
    </row>
    <row r="22" spans="1:21" ht="24" x14ac:dyDescent="0.25">
      <c r="A22" s="1" t="s">
        <v>12</v>
      </c>
      <c r="B22" s="1" t="s">
        <v>40</v>
      </c>
      <c r="C22" s="1" t="s">
        <v>20</v>
      </c>
      <c r="D22" s="3"/>
      <c r="E22" s="3"/>
      <c r="F22" s="3"/>
      <c r="G22" s="3"/>
      <c r="H22" s="4"/>
      <c r="I22" s="4"/>
      <c r="J22" s="4"/>
      <c r="K22" s="4"/>
      <c r="L22" s="4"/>
      <c r="M22" s="4"/>
    </row>
    <row r="23" spans="1:21" ht="24.75" x14ac:dyDescent="0.25">
      <c r="A23" s="6" t="s">
        <v>12</v>
      </c>
      <c r="B23" s="3" t="s">
        <v>41</v>
      </c>
      <c r="C23" s="1"/>
      <c r="D23" s="3">
        <v>6784</v>
      </c>
      <c r="E23" s="3">
        <v>5974</v>
      </c>
      <c r="F23" s="3">
        <v>810</v>
      </c>
      <c r="G23" s="3"/>
      <c r="H23" s="4"/>
      <c r="I23" s="4"/>
      <c r="J23" s="4"/>
      <c r="K23" s="4"/>
      <c r="L23" s="4"/>
      <c r="M23" s="4"/>
    </row>
    <row r="24" spans="1:21" ht="24" x14ac:dyDescent="0.25">
      <c r="A24" s="1" t="s">
        <v>12</v>
      </c>
      <c r="B24" s="1" t="s">
        <v>42</v>
      </c>
      <c r="C24" s="1" t="s">
        <v>20</v>
      </c>
      <c r="D24" s="3">
        <v>5558</v>
      </c>
      <c r="E24" s="3">
        <v>3991</v>
      </c>
      <c r="F24" s="3">
        <v>1567</v>
      </c>
      <c r="G24" s="3" t="s">
        <v>42</v>
      </c>
      <c r="H24" s="4">
        <v>6275</v>
      </c>
      <c r="I24" s="4">
        <v>4067</v>
      </c>
      <c r="J24" s="4">
        <v>1225</v>
      </c>
      <c r="K24" s="4">
        <v>877</v>
      </c>
      <c r="L24" s="4"/>
      <c r="M24" s="4"/>
    </row>
    <row r="25" spans="1:21" ht="48.75" x14ac:dyDescent="0.25">
      <c r="A25" s="1" t="s">
        <v>12</v>
      </c>
      <c r="B25" s="1" t="s">
        <v>43</v>
      </c>
      <c r="C25" s="1" t="s">
        <v>20</v>
      </c>
      <c r="D25" s="3"/>
      <c r="E25" s="3"/>
      <c r="F25" s="3"/>
      <c r="G25" s="3" t="s">
        <v>58</v>
      </c>
      <c r="H25" s="4">
        <v>5521</v>
      </c>
      <c r="I25" s="4">
        <v>4088</v>
      </c>
      <c r="J25" s="4">
        <v>785</v>
      </c>
      <c r="K25" s="4">
        <v>547</v>
      </c>
      <c r="L25" s="4"/>
      <c r="M25" s="4"/>
    </row>
    <row r="26" spans="1:21" ht="48" x14ac:dyDescent="0.25">
      <c r="A26" s="1" t="s">
        <v>12</v>
      </c>
      <c r="B26" s="1" t="s">
        <v>44</v>
      </c>
      <c r="C26" s="1" t="s">
        <v>20</v>
      </c>
      <c r="D26" s="3"/>
      <c r="E26" s="3"/>
      <c r="F26" s="3"/>
      <c r="G26" s="3"/>
      <c r="H26" s="4"/>
      <c r="I26" s="4"/>
      <c r="J26" s="4"/>
      <c r="K26" s="4"/>
      <c r="L26" s="4"/>
      <c r="M26" s="4"/>
    </row>
    <row r="27" spans="1:21" ht="24.75" x14ac:dyDescent="0.25">
      <c r="A27" s="6" t="s">
        <v>12</v>
      </c>
      <c r="B27" s="3" t="s">
        <v>45</v>
      </c>
      <c r="C27" s="1"/>
      <c r="D27" s="3">
        <v>4742</v>
      </c>
      <c r="E27" s="3">
        <v>3786</v>
      </c>
      <c r="F27" s="3">
        <v>956</v>
      </c>
      <c r="G27" s="3"/>
      <c r="H27" s="4"/>
      <c r="I27" s="4"/>
      <c r="J27" s="4"/>
      <c r="K27" s="4"/>
      <c r="L27" s="4"/>
      <c r="M27" s="4"/>
    </row>
    <row r="28" spans="1:21" ht="24" x14ac:dyDescent="0.25">
      <c r="A28" s="1" t="s">
        <v>12</v>
      </c>
      <c r="B28" s="1" t="s">
        <v>46</v>
      </c>
      <c r="C28" s="1" t="s">
        <v>20</v>
      </c>
      <c r="D28" s="3"/>
      <c r="E28" s="3"/>
      <c r="F28" s="3"/>
      <c r="G28" s="3" t="s">
        <v>59</v>
      </c>
      <c r="H28" s="4">
        <v>5982</v>
      </c>
      <c r="I28" s="4">
        <v>2854</v>
      </c>
      <c r="J28" s="4">
        <v>1792</v>
      </c>
      <c r="K28" s="4">
        <v>1113</v>
      </c>
      <c r="L28" s="4"/>
      <c r="M28" s="4"/>
    </row>
    <row r="29" spans="1:21" ht="24" x14ac:dyDescent="0.25">
      <c r="A29" s="1" t="s">
        <v>12</v>
      </c>
      <c r="B29" s="1" t="s">
        <v>47</v>
      </c>
      <c r="C29" s="1" t="s">
        <v>20</v>
      </c>
      <c r="D29" s="3"/>
      <c r="E29" s="3"/>
      <c r="F29" s="3"/>
      <c r="G29" s="3"/>
      <c r="H29" s="4"/>
      <c r="I29" s="4"/>
      <c r="J29" s="4"/>
      <c r="K29" s="4"/>
      <c r="L29" s="4"/>
      <c r="M29" s="4"/>
    </row>
    <row r="30" spans="1:21" ht="24" x14ac:dyDescent="0.25">
      <c r="A30" s="1"/>
      <c r="B30" s="1"/>
      <c r="C30" s="1" t="s">
        <v>20</v>
      </c>
      <c r="D30" s="3">
        <f>SUM(D15:D29)</f>
        <v>42910</v>
      </c>
      <c r="E30" s="3"/>
      <c r="F30" s="3">
        <f>SUM(F15:F29)</f>
        <v>14172</v>
      </c>
      <c r="G30" s="3"/>
      <c r="H30" s="3">
        <f>SUM(H15:H29)</f>
        <v>41400</v>
      </c>
      <c r="I30" s="4"/>
      <c r="J30" s="3">
        <f t="shared" ref="J30:K30" si="1">SUM(J15:J29)</f>
        <v>10475</v>
      </c>
      <c r="K30" s="3">
        <f t="shared" si="1"/>
        <v>6054</v>
      </c>
      <c r="L30" s="7">
        <f>K30+J30</f>
        <v>16529</v>
      </c>
      <c r="M30" s="8">
        <f>H30/D30</f>
        <v>0.96481006758331389</v>
      </c>
      <c r="N30" s="9">
        <f>H30*M30</f>
        <v>39943.136797949192</v>
      </c>
      <c r="O30" s="10">
        <f>L30/F30</f>
        <v>1.1663138583121648</v>
      </c>
      <c r="P30" s="9">
        <f>L30*O30</f>
        <v>19278.001764041772</v>
      </c>
      <c r="Q30" s="10">
        <f>F30/D30</f>
        <v>0.33027266371475178</v>
      </c>
      <c r="R30" s="10">
        <f>L30/H30</f>
        <v>0.39925120772946859</v>
      </c>
      <c r="S30" s="10">
        <f>P30/N30</f>
        <v>0.48263615002394017</v>
      </c>
      <c r="T30" s="9">
        <f>P30-F30</f>
        <v>5106.0017640417718</v>
      </c>
      <c r="U30" s="10">
        <f>P30/F30</f>
        <v>1.3602880160910085</v>
      </c>
    </row>
    <row r="31" spans="1:21" ht="36.75" x14ac:dyDescent="0.25">
      <c r="A31" s="1" t="s">
        <v>12</v>
      </c>
      <c r="B31" s="1" t="s">
        <v>35</v>
      </c>
      <c r="C31" s="1" t="s">
        <v>33</v>
      </c>
      <c r="D31" s="3"/>
      <c r="E31" s="3"/>
      <c r="F31" s="3"/>
      <c r="G31" s="3" t="s">
        <v>35</v>
      </c>
      <c r="H31" s="4">
        <v>5412</v>
      </c>
      <c r="I31" s="4">
        <v>4719</v>
      </c>
      <c r="J31" s="4">
        <v>168</v>
      </c>
      <c r="K31" s="4">
        <v>454</v>
      </c>
      <c r="L31" s="4"/>
      <c r="M31" s="4"/>
    </row>
    <row r="32" spans="1:21" ht="36.75" x14ac:dyDescent="0.25">
      <c r="A32" s="6" t="s">
        <v>12</v>
      </c>
      <c r="B32" s="3" t="s">
        <v>26</v>
      </c>
      <c r="C32" s="1"/>
      <c r="D32" s="3">
        <v>6942</v>
      </c>
      <c r="E32" s="3">
        <v>4976</v>
      </c>
      <c r="F32" s="3">
        <v>1966</v>
      </c>
      <c r="G32" s="3"/>
      <c r="H32" s="4"/>
      <c r="I32" s="4"/>
      <c r="J32" s="4"/>
      <c r="K32" s="4"/>
      <c r="L32" s="4"/>
      <c r="M32" s="4"/>
    </row>
    <row r="33" spans="1:21" ht="36.75" x14ac:dyDescent="0.25">
      <c r="A33" s="1" t="s">
        <v>12</v>
      </c>
      <c r="B33" s="1" t="s">
        <v>36</v>
      </c>
      <c r="C33" s="1" t="s">
        <v>33</v>
      </c>
      <c r="D33" s="3"/>
      <c r="E33" s="3"/>
      <c r="F33" s="3"/>
      <c r="G33" s="3" t="s">
        <v>36</v>
      </c>
      <c r="H33" s="4">
        <v>5560</v>
      </c>
      <c r="I33" s="4">
        <v>4083</v>
      </c>
      <c r="J33" s="4">
        <v>625</v>
      </c>
      <c r="K33" s="4">
        <v>755</v>
      </c>
      <c r="L33" s="4"/>
      <c r="M33" s="4"/>
    </row>
    <row r="34" spans="1:21" x14ac:dyDescent="0.25">
      <c r="A34" s="1" t="s">
        <v>12</v>
      </c>
      <c r="B34" s="1" t="s">
        <v>15</v>
      </c>
      <c r="C34" s="1"/>
      <c r="D34" s="3">
        <v>5372</v>
      </c>
      <c r="E34" s="3">
        <v>4250</v>
      </c>
      <c r="F34" s="3">
        <v>1122</v>
      </c>
      <c r="G34" s="3"/>
      <c r="H34" s="4"/>
      <c r="I34" s="4"/>
      <c r="J34" s="4"/>
      <c r="K34" s="4"/>
      <c r="L34" s="4"/>
      <c r="M34" s="4"/>
    </row>
    <row r="35" spans="1:21" ht="24.75" x14ac:dyDescent="0.25">
      <c r="A35" s="1" t="s">
        <v>12</v>
      </c>
      <c r="B35" s="1" t="s">
        <v>38</v>
      </c>
      <c r="C35" s="1" t="s">
        <v>33</v>
      </c>
      <c r="D35" s="3"/>
      <c r="E35" s="3"/>
      <c r="F35" s="3"/>
      <c r="G35" s="3" t="s">
        <v>38</v>
      </c>
      <c r="H35" s="4">
        <v>5418</v>
      </c>
      <c r="I35" s="4">
        <v>3928</v>
      </c>
      <c r="J35" s="4">
        <v>919</v>
      </c>
      <c r="K35" s="4">
        <v>502</v>
      </c>
      <c r="L35" s="4"/>
      <c r="M35" s="4"/>
    </row>
    <row r="36" spans="1:21" x14ac:dyDescent="0.25">
      <c r="A36" s="6" t="s">
        <v>12</v>
      </c>
      <c r="B36" s="3" t="s">
        <v>37</v>
      </c>
      <c r="C36" s="1"/>
      <c r="D36" s="3">
        <v>6124</v>
      </c>
      <c r="E36" s="3">
        <v>4534</v>
      </c>
      <c r="F36" s="3">
        <v>1590</v>
      </c>
      <c r="G36" s="3"/>
      <c r="H36" s="4"/>
      <c r="I36" s="4"/>
      <c r="J36" s="4"/>
      <c r="K36" s="4"/>
      <c r="L36" s="4"/>
      <c r="M36" s="4"/>
    </row>
    <row r="37" spans="1:21" ht="24" x14ac:dyDescent="0.25">
      <c r="A37" s="1" t="s">
        <v>12</v>
      </c>
      <c r="B37" s="1" t="s">
        <v>48</v>
      </c>
      <c r="C37" s="1" t="s">
        <v>33</v>
      </c>
      <c r="D37" s="3">
        <v>4604</v>
      </c>
      <c r="E37" s="3">
        <v>3751</v>
      </c>
      <c r="F37" s="3">
        <v>853</v>
      </c>
      <c r="G37" s="3" t="s">
        <v>49</v>
      </c>
      <c r="H37" s="4">
        <v>5965</v>
      </c>
      <c r="I37" s="4">
        <v>4089</v>
      </c>
      <c r="J37" s="4">
        <v>969</v>
      </c>
      <c r="K37" s="4">
        <v>803</v>
      </c>
      <c r="L37" s="4"/>
      <c r="M37" s="4"/>
    </row>
    <row r="38" spans="1:21" ht="24" x14ac:dyDescent="0.25">
      <c r="A38" s="1" t="s">
        <v>12</v>
      </c>
      <c r="B38" s="1" t="s">
        <v>50</v>
      </c>
      <c r="C38" s="1" t="s">
        <v>33</v>
      </c>
      <c r="D38" s="3"/>
      <c r="E38" s="3"/>
      <c r="F38" s="3"/>
      <c r="G38" s="3"/>
      <c r="H38" s="4"/>
      <c r="I38" s="4"/>
      <c r="J38" s="4"/>
      <c r="K38" s="4"/>
      <c r="L38" s="4"/>
      <c r="M38" s="4"/>
    </row>
    <row r="39" spans="1:21" ht="60.75" x14ac:dyDescent="0.25">
      <c r="A39" s="1" t="s">
        <v>12</v>
      </c>
      <c r="B39" s="1" t="s">
        <v>54</v>
      </c>
      <c r="C39" s="1" t="s">
        <v>33</v>
      </c>
      <c r="D39" s="3"/>
      <c r="E39" s="3"/>
      <c r="F39" s="3"/>
      <c r="G39" s="3" t="s">
        <v>54</v>
      </c>
      <c r="H39" s="4">
        <v>6020</v>
      </c>
      <c r="I39" s="4">
        <v>4681</v>
      </c>
      <c r="J39" s="4">
        <v>523</v>
      </c>
      <c r="K39" s="4">
        <v>736</v>
      </c>
      <c r="L39" s="4"/>
      <c r="M39" s="4"/>
    </row>
    <row r="40" spans="1:21" ht="36.75" x14ac:dyDescent="0.25">
      <c r="A40" s="1" t="s">
        <v>12</v>
      </c>
      <c r="B40" s="1" t="s">
        <v>55</v>
      </c>
      <c r="C40" s="1" t="s">
        <v>33</v>
      </c>
      <c r="G40" s="3" t="s">
        <v>55</v>
      </c>
      <c r="H40" s="4">
        <v>5413</v>
      </c>
      <c r="I40" s="4">
        <v>3915</v>
      </c>
      <c r="J40" s="4">
        <v>825</v>
      </c>
      <c r="K40" s="4">
        <v>594</v>
      </c>
      <c r="L40" s="4"/>
      <c r="M40" s="4"/>
    </row>
    <row r="41" spans="1:21" ht="24.75" x14ac:dyDescent="0.25">
      <c r="A41" s="6" t="s">
        <v>12</v>
      </c>
      <c r="B41" s="3" t="s">
        <v>56</v>
      </c>
      <c r="C41" s="1"/>
      <c r="D41" s="3">
        <v>4947</v>
      </c>
      <c r="E41" s="3">
        <v>3860</v>
      </c>
      <c r="F41" s="3">
        <v>1087</v>
      </c>
      <c r="G41" s="3"/>
      <c r="H41" s="4"/>
      <c r="I41" s="4"/>
      <c r="J41" s="4"/>
      <c r="K41" s="4"/>
      <c r="L41" s="4"/>
      <c r="M41" s="4"/>
    </row>
    <row r="42" spans="1:21" ht="24" x14ac:dyDescent="0.25">
      <c r="A42" s="1" t="s">
        <v>61</v>
      </c>
      <c r="B42" s="1" t="s">
        <v>72</v>
      </c>
      <c r="C42" s="1" t="s">
        <v>33</v>
      </c>
      <c r="D42" s="3">
        <v>4846</v>
      </c>
      <c r="E42" s="3">
        <v>2961</v>
      </c>
      <c r="F42" s="3">
        <v>1885</v>
      </c>
      <c r="G42" s="3" t="s">
        <v>73</v>
      </c>
      <c r="H42" s="4">
        <v>6579</v>
      </c>
      <c r="I42" s="4">
        <v>3796</v>
      </c>
      <c r="J42" s="4">
        <v>2040</v>
      </c>
      <c r="K42" s="4">
        <v>614</v>
      </c>
      <c r="L42" s="4"/>
      <c r="M42" s="4"/>
    </row>
    <row r="43" spans="1:21" ht="24" x14ac:dyDescent="0.25">
      <c r="A43" s="1" t="s">
        <v>61</v>
      </c>
      <c r="B43" s="1" t="s">
        <v>74</v>
      </c>
      <c r="C43" s="1" t="s">
        <v>33</v>
      </c>
      <c r="G43" s="3"/>
      <c r="H43" s="4"/>
      <c r="I43" s="4"/>
      <c r="J43" s="4"/>
      <c r="K43" s="4"/>
      <c r="L43" s="4"/>
      <c r="M43" s="4"/>
    </row>
    <row r="44" spans="1:21" ht="24" x14ac:dyDescent="0.25">
      <c r="A44" s="1"/>
      <c r="B44" s="1"/>
      <c r="C44" s="1" t="s">
        <v>33</v>
      </c>
      <c r="D44" s="5">
        <f>SUM(D31:D43)</f>
        <v>32835</v>
      </c>
      <c r="F44" s="5">
        <f>SUM(F31:F43)</f>
        <v>8503</v>
      </c>
      <c r="G44" s="3"/>
      <c r="H44" s="5">
        <f>SUM(H31:H43)</f>
        <v>40367</v>
      </c>
      <c r="I44" s="4"/>
      <c r="J44" s="5">
        <f t="shared" ref="J44:K44" si="2">SUM(J31:J43)</f>
        <v>6069</v>
      </c>
      <c r="K44" s="5">
        <f t="shared" si="2"/>
        <v>4458</v>
      </c>
      <c r="L44" s="7">
        <f>K44+J44</f>
        <v>10527</v>
      </c>
      <c r="M44" s="8">
        <f>H44/D44</f>
        <v>1.2293893710979138</v>
      </c>
      <c r="N44" s="9">
        <f>H44*M44</f>
        <v>49626.760743109488</v>
      </c>
      <c r="O44" s="10">
        <f>L44/F44</f>
        <v>1.2380336351875809</v>
      </c>
      <c r="P44" s="9">
        <f>L44*O44</f>
        <v>13032.780077619664</v>
      </c>
      <c r="Q44" s="10">
        <f>F44/D44</f>
        <v>0.25896147403685094</v>
      </c>
      <c r="R44" s="10">
        <f>L44/H44</f>
        <v>0.26078232219387121</v>
      </c>
      <c r="S44" s="10">
        <f>P44/N44</f>
        <v>0.26261597336733733</v>
      </c>
      <c r="T44" s="9">
        <f>P44-F44</f>
        <v>4529.7800776196636</v>
      </c>
      <c r="U44" s="10">
        <f>P44/F44</f>
        <v>1.532727281855776</v>
      </c>
    </row>
    <row r="45" spans="1:21" ht="36.75" x14ac:dyDescent="0.25">
      <c r="A45" s="1" t="s">
        <v>61</v>
      </c>
      <c r="B45" s="1" t="s">
        <v>70</v>
      </c>
      <c r="C45" s="1" t="s">
        <v>63</v>
      </c>
      <c r="D45" s="3"/>
      <c r="E45" s="3"/>
      <c r="G45" s="3" t="s">
        <v>70</v>
      </c>
      <c r="H45" s="4">
        <v>4734</v>
      </c>
      <c r="I45" s="4">
        <v>3774</v>
      </c>
      <c r="J45" s="4">
        <v>523</v>
      </c>
      <c r="K45" s="4">
        <v>380</v>
      </c>
      <c r="L45" s="4"/>
      <c r="M45" s="4"/>
    </row>
    <row r="46" spans="1:21" ht="24.75" x14ac:dyDescent="0.25">
      <c r="A46" s="1" t="s">
        <v>61</v>
      </c>
      <c r="B46" s="3" t="s">
        <v>75</v>
      </c>
      <c r="C46" s="11"/>
      <c r="D46" s="3">
        <v>4496</v>
      </c>
      <c r="E46" s="3">
        <v>3182</v>
      </c>
      <c r="F46" s="3">
        <v>1314</v>
      </c>
      <c r="G46" s="3"/>
      <c r="H46" s="4"/>
      <c r="I46" s="4"/>
      <c r="J46" s="4"/>
      <c r="K46" s="4"/>
      <c r="L46" s="4"/>
      <c r="M46" s="4"/>
    </row>
    <row r="47" spans="1:21" x14ac:dyDescent="0.25">
      <c r="A47" s="1" t="s">
        <v>61</v>
      </c>
      <c r="B47" s="1" t="s">
        <v>71</v>
      </c>
      <c r="C47" s="1" t="s">
        <v>63</v>
      </c>
      <c r="F47" s="3"/>
      <c r="G47" s="3" t="s">
        <v>71</v>
      </c>
      <c r="H47" s="4">
        <v>5211</v>
      </c>
      <c r="I47" s="4">
        <v>3369</v>
      </c>
      <c r="J47" s="4">
        <v>985</v>
      </c>
      <c r="K47" s="4">
        <v>768</v>
      </c>
      <c r="L47" s="4"/>
      <c r="M47" s="4"/>
    </row>
    <row r="48" spans="1:21" ht="48.75" x14ac:dyDescent="0.25">
      <c r="A48" s="1" t="s">
        <v>61</v>
      </c>
      <c r="B48" s="1" t="s">
        <v>80</v>
      </c>
      <c r="C48" s="1" t="s">
        <v>63</v>
      </c>
      <c r="G48" s="3" t="s">
        <v>121</v>
      </c>
      <c r="H48" s="4">
        <v>5134</v>
      </c>
      <c r="I48" s="4">
        <v>3372</v>
      </c>
      <c r="J48" s="4">
        <v>992</v>
      </c>
      <c r="K48" s="4">
        <v>694</v>
      </c>
      <c r="L48" s="4"/>
      <c r="M48" s="4"/>
    </row>
    <row r="49" spans="1:21" ht="48" x14ac:dyDescent="0.25">
      <c r="A49" s="1" t="s">
        <v>61</v>
      </c>
      <c r="B49" s="1" t="s">
        <v>81</v>
      </c>
      <c r="C49" s="1" t="s">
        <v>63</v>
      </c>
      <c r="F49" s="3"/>
      <c r="G49" s="3"/>
      <c r="H49" s="4"/>
      <c r="I49" s="4"/>
      <c r="J49" s="4"/>
      <c r="K49" s="4"/>
      <c r="L49" s="4"/>
      <c r="M49" s="4"/>
    </row>
    <row r="50" spans="1:21" x14ac:dyDescent="0.25">
      <c r="A50" s="1" t="s">
        <v>61</v>
      </c>
      <c r="B50" s="3" t="s">
        <v>86</v>
      </c>
      <c r="C50" s="11"/>
      <c r="D50" s="3">
        <v>5952</v>
      </c>
      <c r="E50" s="3">
        <v>4039</v>
      </c>
      <c r="F50" s="3">
        <v>1913</v>
      </c>
      <c r="G50" s="3"/>
      <c r="H50" s="4"/>
      <c r="I50" s="4"/>
      <c r="J50" s="4"/>
      <c r="K50" s="4"/>
      <c r="L50" s="4"/>
      <c r="M50" s="4"/>
    </row>
    <row r="51" spans="1:21" ht="24" x14ac:dyDescent="0.25">
      <c r="A51" s="1" t="s">
        <v>61</v>
      </c>
      <c r="B51" s="1" t="s">
        <v>94</v>
      </c>
      <c r="C51" s="1" t="s">
        <v>63</v>
      </c>
      <c r="D51" s="3">
        <v>5940</v>
      </c>
      <c r="E51" s="3">
        <v>4453</v>
      </c>
      <c r="F51" s="3">
        <v>1487</v>
      </c>
      <c r="G51" s="3" t="s">
        <v>95</v>
      </c>
      <c r="H51" s="4">
        <v>5384</v>
      </c>
      <c r="I51" s="4">
        <v>3419</v>
      </c>
      <c r="J51" s="4">
        <v>1037</v>
      </c>
      <c r="K51" s="4">
        <v>835</v>
      </c>
      <c r="L51" s="4"/>
      <c r="M51" s="4"/>
    </row>
    <row r="52" spans="1:21" ht="24" x14ac:dyDescent="0.25">
      <c r="A52" s="1" t="s">
        <v>61</v>
      </c>
      <c r="B52" s="1" t="s">
        <v>96</v>
      </c>
      <c r="C52" s="1" t="s">
        <v>63</v>
      </c>
      <c r="D52" s="3"/>
      <c r="E52" s="3"/>
      <c r="F52" s="3"/>
      <c r="G52" s="3"/>
      <c r="H52" s="4"/>
      <c r="I52" s="4"/>
      <c r="J52" s="4"/>
      <c r="K52" s="4"/>
      <c r="L52" s="4"/>
      <c r="M52" s="4"/>
    </row>
    <row r="53" spans="1:21" ht="24.75" x14ac:dyDescent="0.25">
      <c r="A53" s="1" t="s">
        <v>61</v>
      </c>
      <c r="B53" s="1" t="s">
        <v>97</v>
      </c>
      <c r="C53" s="1" t="s">
        <v>63</v>
      </c>
      <c r="D53" s="3"/>
      <c r="E53" s="3"/>
      <c r="G53" s="3" t="s">
        <v>122</v>
      </c>
      <c r="H53" s="4">
        <v>6331</v>
      </c>
      <c r="I53" s="4">
        <v>4113</v>
      </c>
      <c r="J53" s="4">
        <v>1349</v>
      </c>
      <c r="K53" s="4">
        <v>754</v>
      </c>
      <c r="L53" s="4"/>
      <c r="M53" s="4"/>
    </row>
    <row r="54" spans="1:21" ht="24" x14ac:dyDescent="0.25">
      <c r="A54" s="6" t="s">
        <v>61</v>
      </c>
      <c r="B54" s="1" t="s">
        <v>98</v>
      </c>
      <c r="C54" s="1" t="s">
        <v>63</v>
      </c>
      <c r="G54" s="3"/>
      <c r="H54" s="4"/>
      <c r="I54" s="4"/>
      <c r="J54" s="4"/>
      <c r="K54" s="4"/>
      <c r="L54" s="4"/>
      <c r="M54" s="4"/>
    </row>
    <row r="55" spans="1:21" ht="24.75" x14ac:dyDescent="0.25">
      <c r="A55" s="1" t="s">
        <v>61</v>
      </c>
      <c r="B55" s="1" t="s">
        <v>100</v>
      </c>
      <c r="C55" s="1" t="s">
        <v>63</v>
      </c>
      <c r="G55" s="3" t="s">
        <v>100</v>
      </c>
      <c r="H55" s="4">
        <v>6504</v>
      </c>
      <c r="I55" s="4">
        <v>3749</v>
      </c>
      <c r="J55" s="4">
        <v>1355</v>
      </c>
      <c r="K55" s="4">
        <v>1311</v>
      </c>
      <c r="L55" s="4"/>
      <c r="M55" s="4"/>
    </row>
    <row r="56" spans="1:21" ht="24.75" x14ac:dyDescent="0.25">
      <c r="A56" s="1" t="s">
        <v>61</v>
      </c>
      <c r="B56" s="3" t="s">
        <v>93</v>
      </c>
      <c r="C56" s="11"/>
      <c r="D56" s="3">
        <v>4711</v>
      </c>
      <c r="E56" s="3">
        <v>3013</v>
      </c>
      <c r="F56" s="3">
        <v>1698</v>
      </c>
      <c r="G56" s="3"/>
      <c r="H56" s="4"/>
      <c r="I56" s="4"/>
      <c r="J56" s="4"/>
      <c r="K56" s="4"/>
      <c r="L56" s="4"/>
      <c r="M56" s="4"/>
    </row>
    <row r="57" spans="1:21" x14ac:dyDescent="0.25">
      <c r="A57" s="1" t="s">
        <v>61</v>
      </c>
      <c r="B57" s="3" t="s">
        <v>87</v>
      </c>
      <c r="C57" s="11"/>
      <c r="D57" s="3">
        <v>5562</v>
      </c>
      <c r="E57" s="3">
        <v>3993</v>
      </c>
      <c r="F57" s="3">
        <v>1569</v>
      </c>
      <c r="G57" s="3"/>
      <c r="H57" s="4"/>
      <c r="I57" s="4"/>
      <c r="J57" s="4"/>
      <c r="K57" s="4"/>
      <c r="L57" s="4"/>
      <c r="M57" s="4"/>
    </row>
    <row r="58" spans="1:21" ht="24.75" x14ac:dyDescent="0.25">
      <c r="A58" s="1" t="s">
        <v>61</v>
      </c>
      <c r="B58" s="1" t="s">
        <v>101</v>
      </c>
      <c r="C58" s="1" t="s">
        <v>63</v>
      </c>
      <c r="G58" s="3" t="s">
        <v>101</v>
      </c>
      <c r="H58" s="4">
        <v>5266</v>
      </c>
      <c r="I58" s="4">
        <v>4332</v>
      </c>
      <c r="J58" s="4">
        <v>415</v>
      </c>
      <c r="K58" s="4">
        <v>441</v>
      </c>
      <c r="L58" s="4"/>
      <c r="M58" s="4"/>
    </row>
    <row r="59" spans="1:21" x14ac:dyDescent="0.25">
      <c r="A59" s="11" t="s">
        <v>61</v>
      </c>
      <c r="B59" s="3" t="s">
        <v>99</v>
      </c>
      <c r="C59" s="11"/>
      <c r="D59" s="3">
        <v>6396</v>
      </c>
      <c r="E59" s="3">
        <v>4900</v>
      </c>
      <c r="F59" s="3">
        <v>1496</v>
      </c>
      <c r="G59" s="3"/>
      <c r="H59" s="4"/>
      <c r="I59" s="4"/>
      <c r="J59" s="4"/>
      <c r="K59" s="4"/>
      <c r="L59" s="4"/>
      <c r="M59" s="4"/>
    </row>
    <row r="60" spans="1:21" ht="24.75" x14ac:dyDescent="0.25">
      <c r="A60" s="1" t="s">
        <v>61</v>
      </c>
      <c r="B60" s="3" t="s">
        <v>112</v>
      </c>
      <c r="C60" s="11"/>
      <c r="D60" s="3">
        <v>5985</v>
      </c>
      <c r="E60" s="3">
        <v>4935</v>
      </c>
      <c r="F60" s="3">
        <v>1050</v>
      </c>
      <c r="G60" s="3"/>
      <c r="H60" s="4"/>
      <c r="I60" s="4"/>
      <c r="J60" s="4"/>
      <c r="K60" s="4"/>
      <c r="L60" s="4"/>
      <c r="M60" s="4"/>
    </row>
    <row r="61" spans="1:21" x14ac:dyDescent="0.25">
      <c r="A61" s="1" t="s">
        <v>61</v>
      </c>
      <c r="B61" s="1" t="s">
        <v>111</v>
      </c>
      <c r="C61" s="1" t="s">
        <v>63</v>
      </c>
      <c r="G61" s="3" t="s">
        <v>111</v>
      </c>
      <c r="H61" s="4">
        <v>6184</v>
      </c>
      <c r="I61" s="4">
        <v>4221</v>
      </c>
      <c r="J61" s="4">
        <v>1124</v>
      </c>
      <c r="K61" s="4">
        <v>730</v>
      </c>
      <c r="L61" s="4"/>
      <c r="M61" s="4"/>
    </row>
    <row r="62" spans="1:21" x14ac:dyDescent="0.25">
      <c r="A62" s="1"/>
      <c r="B62" s="1"/>
      <c r="C62" s="1" t="s">
        <v>63</v>
      </c>
      <c r="D62" s="5">
        <f>SUM(D45:D61)</f>
        <v>39042</v>
      </c>
      <c r="F62" s="5">
        <f>SUM(F45:F61)</f>
        <v>10527</v>
      </c>
      <c r="G62" s="3"/>
      <c r="H62" s="5">
        <f>SUM(H45:H61)</f>
        <v>44748</v>
      </c>
      <c r="I62" s="4"/>
      <c r="J62" s="5">
        <f t="shared" ref="J62:K62" si="3">SUM(J45:J61)</f>
        <v>7780</v>
      </c>
      <c r="K62" s="5">
        <f t="shared" si="3"/>
        <v>5913</v>
      </c>
      <c r="L62" s="7">
        <f>K62+J62</f>
        <v>13693</v>
      </c>
      <c r="M62" s="8">
        <f>H62/D62</f>
        <v>1.1461502996772706</v>
      </c>
      <c r="N62" s="9">
        <f>H62*M62</f>
        <v>51287.933609958505</v>
      </c>
      <c r="O62" s="10">
        <f>L62/F62</f>
        <v>1.3007504512206707</v>
      </c>
      <c r="P62" s="9">
        <f>L62*O62</f>
        <v>17811.175928564644</v>
      </c>
      <c r="Q62" s="10">
        <f>F62/D62</f>
        <v>0.26963270324266175</v>
      </c>
      <c r="R62" s="10">
        <f>L62/H62</f>
        <v>0.30600250290515779</v>
      </c>
      <c r="S62" s="10">
        <f>P62/N62</f>
        <v>0.34727809593612236</v>
      </c>
      <c r="T62" s="9">
        <f>P62-F62</f>
        <v>7284.175928564644</v>
      </c>
      <c r="U62" s="10">
        <f>P62/F62</f>
        <v>1.6919517363507783</v>
      </c>
    </row>
    <row r="63" spans="1:21" ht="24" x14ac:dyDescent="0.25">
      <c r="A63" s="1" t="s">
        <v>61</v>
      </c>
      <c r="B63" s="1" t="s">
        <v>62</v>
      </c>
      <c r="C63" s="1" t="s">
        <v>64</v>
      </c>
      <c r="D63" s="3">
        <v>4817</v>
      </c>
      <c r="E63" s="3">
        <v>3221</v>
      </c>
      <c r="F63" s="3">
        <v>1596</v>
      </c>
      <c r="G63" s="3" t="s">
        <v>65</v>
      </c>
      <c r="H63" s="4">
        <v>6248</v>
      </c>
      <c r="I63" s="4">
        <v>3841</v>
      </c>
      <c r="J63" s="4">
        <v>1280</v>
      </c>
      <c r="K63" s="4">
        <v>1031</v>
      </c>
      <c r="L63" s="4"/>
      <c r="M63" s="4"/>
    </row>
    <row r="64" spans="1:21" ht="24" x14ac:dyDescent="0.25">
      <c r="A64" s="1" t="s">
        <v>61</v>
      </c>
      <c r="B64" s="1" t="s">
        <v>66</v>
      </c>
      <c r="C64" s="1" t="s">
        <v>64</v>
      </c>
      <c r="G64" s="3"/>
      <c r="H64" s="4"/>
      <c r="I64" s="4"/>
      <c r="J64" s="4"/>
      <c r="K64" s="4"/>
      <c r="L64" s="4"/>
      <c r="M64" s="4"/>
    </row>
    <row r="65" spans="1:21" ht="24" x14ac:dyDescent="0.25">
      <c r="A65" s="1" t="s">
        <v>61</v>
      </c>
      <c r="B65" s="1" t="s">
        <v>67</v>
      </c>
      <c r="C65" s="1" t="s">
        <v>64</v>
      </c>
      <c r="D65" s="3">
        <v>5577</v>
      </c>
      <c r="E65" s="3">
        <v>4687</v>
      </c>
      <c r="F65" s="3">
        <v>890</v>
      </c>
      <c r="G65" s="3" t="s">
        <v>67</v>
      </c>
      <c r="H65" s="4">
        <v>4972</v>
      </c>
      <c r="I65" s="4">
        <v>4057</v>
      </c>
      <c r="J65" s="4">
        <v>306</v>
      </c>
      <c r="K65" s="4">
        <v>553</v>
      </c>
      <c r="L65" s="4"/>
      <c r="M65" s="4"/>
    </row>
    <row r="66" spans="1:21" ht="24" x14ac:dyDescent="0.25">
      <c r="A66" s="1" t="s">
        <v>61</v>
      </c>
      <c r="B66" s="1" t="s">
        <v>77</v>
      </c>
      <c r="C66" s="1" t="s">
        <v>64</v>
      </c>
      <c r="D66" s="3">
        <v>5029</v>
      </c>
      <c r="E66" s="3">
        <v>3710</v>
      </c>
      <c r="F66" s="3">
        <v>1319</v>
      </c>
      <c r="G66" s="3" t="s">
        <v>77</v>
      </c>
      <c r="H66" s="4">
        <v>5003</v>
      </c>
      <c r="I66" s="4">
        <v>3460</v>
      </c>
      <c r="J66" s="4">
        <v>1043</v>
      </c>
      <c r="K66" s="4">
        <v>415</v>
      </c>
      <c r="L66" s="4"/>
      <c r="M66" s="4"/>
    </row>
    <row r="67" spans="1:21" ht="24" x14ac:dyDescent="0.25">
      <c r="A67" s="1" t="s">
        <v>61</v>
      </c>
      <c r="B67" s="1" t="s">
        <v>82</v>
      </c>
      <c r="C67" s="1" t="s">
        <v>64</v>
      </c>
      <c r="D67" s="3">
        <v>5615</v>
      </c>
      <c r="E67" s="3">
        <v>3854</v>
      </c>
      <c r="F67" s="3">
        <v>1761</v>
      </c>
      <c r="G67" s="3" t="s">
        <v>83</v>
      </c>
      <c r="H67" s="4">
        <v>5689</v>
      </c>
      <c r="I67" s="4">
        <v>3589</v>
      </c>
      <c r="J67" s="4">
        <v>1338</v>
      </c>
      <c r="K67" s="4">
        <v>670</v>
      </c>
      <c r="L67" s="4"/>
      <c r="M67" s="4"/>
    </row>
    <row r="68" spans="1:21" ht="24" x14ac:dyDescent="0.25">
      <c r="A68" s="1" t="s">
        <v>61</v>
      </c>
      <c r="B68" s="1" t="s">
        <v>84</v>
      </c>
      <c r="C68" s="1" t="s">
        <v>64</v>
      </c>
      <c r="G68" s="3"/>
      <c r="H68" s="4"/>
      <c r="I68" s="4"/>
      <c r="J68" s="4"/>
      <c r="K68" s="4"/>
      <c r="L68" s="4"/>
      <c r="M68" s="4"/>
    </row>
    <row r="69" spans="1:21" ht="24.75" x14ac:dyDescent="0.25">
      <c r="A69" s="1" t="s">
        <v>61</v>
      </c>
      <c r="B69" s="1" t="s">
        <v>85</v>
      </c>
      <c r="C69" s="1" t="s">
        <v>64</v>
      </c>
      <c r="D69" s="3">
        <v>5546</v>
      </c>
      <c r="E69" s="3">
        <v>4382</v>
      </c>
      <c r="F69" s="3">
        <v>1164</v>
      </c>
      <c r="G69" s="3" t="s">
        <v>85</v>
      </c>
      <c r="H69" s="4">
        <v>4522</v>
      </c>
      <c r="I69" s="4">
        <v>3892</v>
      </c>
      <c r="J69" s="4">
        <v>256</v>
      </c>
      <c r="K69" s="4">
        <v>327</v>
      </c>
      <c r="L69" s="4"/>
      <c r="M69" s="4"/>
    </row>
    <row r="70" spans="1:21" ht="24" x14ac:dyDescent="0.25">
      <c r="A70" s="1" t="s">
        <v>61</v>
      </c>
      <c r="B70" s="1" t="s">
        <v>104</v>
      </c>
      <c r="C70" s="1" t="s">
        <v>64</v>
      </c>
      <c r="D70" s="3">
        <v>4814</v>
      </c>
      <c r="E70" s="3">
        <v>4033</v>
      </c>
      <c r="F70" s="3">
        <v>781</v>
      </c>
      <c r="G70" s="3" t="s">
        <v>104</v>
      </c>
      <c r="H70" s="4">
        <v>5012</v>
      </c>
      <c r="I70" s="4">
        <v>4120</v>
      </c>
      <c r="J70" s="4">
        <v>460</v>
      </c>
      <c r="K70" s="4">
        <v>375</v>
      </c>
      <c r="L70" s="4"/>
      <c r="M70" s="4"/>
    </row>
    <row r="71" spans="1:21" ht="24.75" x14ac:dyDescent="0.25">
      <c r="A71" s="1" t="s">
        <v>61</v>
      </c>
      <c r="B71" s="1" t="s">
        <v>117</v>
      </c>
      <c r="C71" s="1" t="s">
        <v>64</v>
      </c>
      <c r="D71" s="3">
        <v>6168</v>
      </c>
      <c r="E71" s="3">
        <v>5372</v>
      </c>
      <c r="F71" s="3">
        <v>796</v>
      </c>
      <c r="G71" s="3" t="s">
        <v>117</v>
      </c>
      <c r="H71" s="4">
        <v>4334</v>
      </c>
      <c r="I71" s="4">
        <v>4097</v>
      </c>
      <c r="J71" s="4">
        <v>18</v>
      </c>
      <c r="K71" s="4">
        <v>197</v>
      </c>
      <c r="L71" s="4"/>
      <c r="M71" s="4"/>
    </row>
    <row r="72" spans="1:21" ht="24.75" x14ac:dyDescent="0.25">
      <c r="A72" s="1" t="s">
        <v>61</v>
      </c>
      <c r="B72" s="1" t="s">
        <v>118</v>
      </c>
      <c r="C72" s="1" t="s">
        <v>64</v>
      </c>
      <c r="D72" s="3">
        <v>5042</v>
      </c>
      <c r="E72" s="3">
        <v>3456</v>
      </c>
      <c r="F72" s="3">
        <v>1586</v>
      </c>
      <c r="G72" s="3" t="s">
        <v>118</v>
      </c>
      <c r="H72" s="4">
        <v>5172</v>
      </c>
      <c r="I72" s="4">
        <v>3451</v>
      </c>
      <c r="J72" s="4">
        <v>1202</v>
      </c>
      <c r="K72" s="4">
        <v>455</v>
      </c>
      <c r="L72" s="4"/>
      <c r="M72" s="4"/>
    </row>
    <row r="73" spans="1:21" ht="24" x14ac:dyDescent="0.25">
      <c r="A73" s="1"/>
      <c r="B73" s="1"/>
      <c r="C73" s="1" t="s">
        <v>64</v>
      </c>
      <c r="D73" s="3">
        <f>SUM(D63:D72)</f>
        <v>42608</v>
      </c>
      <c r="E73" s="3"/>
      <c r="F73" s="3">
        <f>SUM(F63:F72)</f>
        <v>9893</v>
      </c>
      <c r="G73" s="3"/>
      <c r="H73" s="3">
        <f>SUM(H63:H72)</f>
        <v>40952</v>
      </c>
      <c r="I73" s="4"/>
      <c r="J73" s="3">
        <f t="shared" ref="J73:K73" si="4">SUM(J63:J72)</f>
        <v>5903</v>
      </c>
      <c r="K73" s="3">
        <f t="shared" si="4"/>
        <v>4023</v>
      </c>
      <c r="L73" s="7">
        <f>K73+J73</f>
        <v>9926</v>
      </c>
      <c r="M73" s="8">
        <f>H73/D73</f>
        <v>0.96113405933158091</v>
      </c>
      <c r="N73" s="9">
        <f>H73*M73</f>
        <v>39360.361997746899</v>
      </c>
      <c r="O73" s="10">
        <f>L73/F73</f>
        <v>1.003335691903366</v>
      </c>
      <c r="P73" s="9">
        <f>L73*O73</f>
        <v>9959.1100778328109</v>
      </c>
      <c r="Q73" s="10">
        <f>F73/D73</f>
        <v>0.23218644386030793</v>
      </c>
      <c r="R73" s="10">
        <f>L73/H73</f>
        <v>0.24238132447743699</v>
      </c>
      <c r="S73" s="10">
        <f>P73/N73</f>
        <v>0.25302384359175606</v>
      </c>
      <c r="T73" s="9">
        <f>P73-F73</f>
        <v>66.11007783281093</v>
      </c>
      <c r="U73" s="10">
        <f>P73/F73</f>
        <v>1.0066825106472062</v>
      </c>
    </row>
    <row r="74" spans="1:21" ht="60" x14ac:dyDescent="0.25">
      <c r="A74" s="1" t="s">
        <v>61</v>
      </c>
      <c r="B74" s="1" t="s">
        <v>68</v>
      </c>
      <c r="C74" s="1" t="s">
        <v>61</v>
      </c>
      <c r="D74" s="3">
        <v>6009</v>
      </c>
      <c r="E74" s="3">
        <v>4816</v>
      </c>
      <c r="F74" s="3">
        <v>1193</v>
      </c>
      <c r="G74" s="3" t="s">
        <v>119</v>
      </c>
      <c r="H74" s="4">
        <v>5435</v>
      </c>
      <c r="I74" s="4">
        <v>4050</v>
      </c>
      <c r="J74" s="4">
        <v>833</v>
      </c>
      <c r="K74" s="4">
        <v>471</v>
      </c>
      <c r="L74" s="4"/>
      <c r="M74" s="4"/>
    </row>
    <row r="75" spans="1:21" ht="60" x14ac:dyDescent="0.25">
      <c r="A75" s="1" t="s">
        <v>61</v>
      </c>
      <c r="B75" s="1" t="s">
        <v>69</v>
      </c>
      <c r="C75" s="1" t="s">
        <v>61</v>
      </c>
      <c r="D75" s="3"/>
      <c r="E75" s="3"/>
      <c r="F75" s="3"/>
      <c r="G75" s="3"/>
      <c r="H75" s="4"/>
      <c r="I75" s="4"/>
      <c r="J75" s="4"/>
      <c r="K75" s="4"/>
      <c r="L75" s="4"/>
      <c r="M75" s="4"/>
    </row>
    <row r="76" spans="1:21" x14ac:dyDescent="0.25">
      <c r="A76" s="1" t="s">
        <v>61</v>
      </c>
      <c r="B76" s="3" t="s">
        <v>76</v>
      </c>
      <c r="C76" s="11"/>
      <c r="D76" s="3">
        <v>4650</v>
      </c>
      <c r="E76" s="3">
        <v>3328</v>
      </c>
      <c r="F76" s="3">
        <v>1322</v>
      </c>
      <c r="G76" s="3"/>
      <c r="H76" s="4"/>
      <c r="I76" s="4"/>
      <c r="J76" s="4"/>
      <c r="K76" s="4"/>
      <c r="L76" s="4"/>
      <c r="M76" s="4"/>
    </row>
    <row r="77" spans="1:21" ht="24" x14ac:dyDescent="0.25">
      <c r="A77" s="1" t="s">
        <v>61</v>
      </c>
      <c r="B77" s="1" t="s">
        <v>78</v>
      </c>
      <c r="C77" s="1" t="s">
        <v>61</v>
      </c>
      <c r="G77" s="3" t="s">
        <v>120</v>
      </c>
      <c r="H77" s="4">
        <v>5670</v>
      </c>
      <c r="I77" s="4">
        <v>2917</v>
      </c>
      <c r="J77" s="4">
        <v>1645</v>
      </c>
      <c r="K77" s="4">
        <v>970</v>
      </c>
      <c r="L77" s="4"/>
      <c r="M77" s="4"/>
    </row>
    <row r="78" spans="1:21" ht="24" x14ac:dyDescent="0.25">
      <c r="A78" s="1" t="s">
        <v>61</v>
      </c>
      <c r="B78" s="1" t="s">
        <v>79</v>
      </c>
      <c r="C78" s="1" t="s">
        <v>61</v>
      </c>
      <c r="G78" s="3"/>
      <c r="H78" s="4"/>
      <c r="I78" s="4"/>
      <c r="J78" s="4"/>
      <c r="K78" s="4"/>
      <c r="L78" s="4"/>
      <c r="M78" s="4"/>
    </row>
    <row r="79" spans="1:21" x14ac:dyDescent="0.25">
      <c r="A79" s="1" t="s">
        <v>61</v>
      </c>
      <c r="B79" s="1" t="s">
        <v>88</v>
      </c>
      <c r="C79" s="1" t="s">
        <v>61</v>
      </c>
      <c r="D79" s="3">
        <v>4475</v>
      </c>
      <c r="E79" s="3">
        <v>2207</v>
      </c>
      <c r="F79" s="3">
        <v>2268</v>
      </c>
      <c r="G79" s="3" t="s">
        <v>89</v>
      </c>
      <c r="H79" s="4">
        <v>5815</v>
      </c>
      <c r="I79" s="4">
        <v>2500</v>
      </c>
      <c r="J79" s="4">
        <v>2324</v>
      </c>
      <c r="K79" s="4">
        <v>840</v>
      </c>
      <c r="L79" s="4"/>
      <c r="M79" s="4"/>
    </row>
    <row r="80" spans="1:21" x14ac:dyDescent="0.25">
      <c r="A80" s="1" t="s">
        <v>61</v>
      </c>
      <c r="B80" s="1" t="s">
        <v>90</v>
      </c>
      <c r="C80" s="1" t="s">
        <v>61</v>
      </c>
      <c r="D80" s="3"/>
      <c r="E80" s="3"/>
      <c r="G80" s="3"/>
      <c r="H80" s="4"/>
      <c r="I80" s="4"/>
      <c r="J80" s="4"/>
      <c r="K80" s="4"/>
      <c r="L80" s="4"/>
      <c r="M80" s="4"/>
    </row>
    <row r="81" spans="1:21" x14ac:dyDescent="0.25">
      <c r="A81" s="1" t="s">
        <v>61</v>
      </c>
      <c r="B81" s="1" t="s">
        <v>91</v>
      </c>
      <c r="C81" s="1" t="s">
        <v>61</v>
      </c>
      <c r="G81" s="3"/>
      <c r="H81" s="4"/>
      <c r="I81" s="4"/>
      <c r="J81" s="4"/>
      <c r="K81" s="4"/>
      <c r="L81" s="4"/>
      <c r="M81" s="4"/>
    </row>
    <row r="82" spans="1:21" x14ac:dyDescent="0.25">
      <c r="A82" s="1" t="s">
        <v>61</v>
      </c>
      <c r="B82" s="3" t="s">
        <v>102</v>
      </c>
      <c r="C82" s="11"/>
      <c r="D82" s="3">
        <v>4452</v>
      </c>
      <c r="E82" s="3">
        <v>2555</v>
      </c>
      <c r="F82" s="3">
        <v>1897</v>
      </c>
      <c r="G82" s="3"/>
      <c r="H82" s="4"/>
      <c r="I82" s="4"/>
      <c r="J82" s="4"/>
      <c r="K82" s="4"/>
      <c r="L82" s="4"/>
      <c r="M82" s="4"/>
    </row>
    <row r="83" spans="1:21" x14ac:dyDescent="0.25">
      <c r="A83" s="1" t="s">
        <v>61</v>
      </c>
      <c r="B83" s="3" t="s">
        <v>103</v>
      </c>
      <c r="C83" s="11"/>
      <c r="D83" s="3">
        <v>3952</v>
      </c>
      <c r="E83" s="3">
        <v>1588</v>
      </c>
      <c r="F83" s="3">
        <v>2364</v>
      </c>
      <c r="G83" s="3"/>
      <c r="H83" s="4"/>
      <c r="I83" s="4"/>
      <c r="J83" s="4"/>
      <c r="K83" s="4"/>
      <c r="L83" s="4"/>
      <c r="M83" s="4"/>
    </row>
    <row r="84" spans="1:21" ht="24.75" x14ac:dyDescent="0.25">
      <c r="A84" s="1" t="s">
        <v>61</v>
      </c>
      <c r="B84" s="1" t="s">
        <v>105</v>
      </c>
      <c r="C84" s="1" t="s">
        <v>61</v>
      </c>
      <c r="D84" s="3"/>
      <c r="E84" s="3"/>
      <c r="F84" s="3"/>
      <c r="G84" s="3" t="s">
        <v>123</v>
      </c>
      <c r="H84" s="4">
        <v>6034</v>
      </c>
      <c r="I84" s="4">
        <v>3017</v>
      </c>
      <c r="J84" s="4">
        <v>2318</v>
      </c>
      <c r="K84" s="4">
        <v>573</v>
      </c>
      <c r="L84" s="4"/>
      <c r="M84" s="4"/>
    </row>
    <row r="85" spans="1:21" ht="24" x14ac:dyDescent="0.25">
      <c r="A85" s="1" t="s">
        <v>61</v>
      </c>
      <c r="B85" s="1" t="s">
        <v>106</v>
      </c>
      <c r="C85" s="1" t="s">
        <v>61</v>
      </c>
      <c r="D85" s="3"/>
      <c r="E85" s="3"/>
      <c r="F85" s="3"/>
      <c r="G85" s="3"/>
      <c r="H85" s="4"/>
      <c r="I85" s="4"/>
      <c r="J85" s="4"/>
      <c r="K85" s="4"/>
      <c r="L85" s="4"/>
      <c r="M85" s="4"/>
    </row>
    <row r="86" spans="1:21" ht="48.75" x14ac:dyDescent="0.25">
      <c r="A86" s="1" t="s">
        <v>61</v>
      </c>
      <c r="B86" s="1" t="s">
        <v>107</v>
      </c>
      <c r="C86" s="1" t="s">
        <v>61</v>
      </c>
      <c r="D86" s="3"/>
      <c r="E86" s="3"/>
      <c r="F86" s="3"/>
      <c r="G86" s="3" t="s">
        <v>124</v>
      </c>
      <c r="H86" s="4">
        <v>4836</v>
      </c>
      <c r="I86" s="4">
        <v>4093</v>
      </c>
      <c r="J86" s="4">
        <v>327</v>
      </c>
      <c r="K86" s="4">
        <v>352</v>
      </c>
      <c r="L86" s="4"/>
      <c r="M86" s="4"/>
    </row>
    <row r="87" spans="1:21" ht="48" x14ac:dyDescent="0.25">
      <c r="A87" s="1" t="s">
        <v>61</v>
      </c>
      <c r="B87" s="1" t="s">
        <v>108</v>
      </c>
      <c r="C87" s="1" t="s">
        <v>61</v>
      </c>
      <c r="D87" s="3"/>
      <c r="E87" s="3"/>
      <c r="G87" s="3"/>
      <c r="H87" s="4"/>
      <c r="I87" s="4"/>
      <c r="J87" s="4"/>
      <c r="K87" s="4"/>
      <c r="L87" s="4"/>
      <c r="M87" s="4"/>
    </row>
    <row r="88" spans="1:21" ht="36.75" x14ac:dyDescent="0.25">
      <c r="A88" s="1" t="s">
        <v>61</v>
      </c>
      <c r="B88" s="1" t="s">
        <v>109</v>
      </c>
      <c r="C88" s="1" t="s">
        <v>61</v>
      </c>
      <c r="G88" s="3" t="s">
        <v>109</v>
      </c>
      <c r="H88" s="4">
        <v>5038</v>
      </c>
      <c r="I88" s="4">
        <v>4029</v>
      </c>
      <c r="J88" s="4">
        <v>502</v>
      </c>
      <c r="K88" s="4">
        <v>427</v>
      </c>
      <c r="L88" s="4"/>
      <c r="M88" s="4"/>
    </row>
    <row r="89" spans="1:21" x14ac:dyDescent="0.25">
      <c r="A89" s="1" t="s">
        <v>61</v>
      </c>
      <c r="B89" s="3" t="s">
        <v>92</v>
      </c>
      <c r="C89" s="11"/>
      <c r="D89" s="3">
        <v>5887</v>
      </c>
      <c r="E89" s="3">
        <v>5211</v>
      </c>
      <c r="F89" s="3">
        <v>676</v>
      </c>
      <c r="G89" s="3"/>
      <c r="H89" s="4"/>
      <c r="I89" s="4"/>
      <c r="J89" s="4"/>
      <c r="K89" s="4"/>
      <c r="L89" s="4"/>
      <c r="M89" s="4"/>
    </row>
    <row r="90" spans="1:21" x14ac:dyDescent="0.25">
      <c r="A90" s="1" t="s">
        <v>61</v>
      </c>
      <c r="B90" s="3" t="s">
        <v>110</v>
      </c>
      <c r="C90" s="1"/>
      <c r="D90" s="3">
        <v>4648</v>
      </c>
      <c r="E90" s="3">
        <v>3709</v>
      </c>
      <c r="F90" s="3">
        <v>939</v>
      </c>
      <c r="G90" s="3"/>
      <c r="H90" s="4"/>
      <c r="I90" s="4"/>
      <c r="J90" s="4"/>
      <c r="K90" s="4"/>
      <c r="L90" s="4"/>
      <c r="M90" s="4"/>
    </row>
    <row r="91" spans="1:21" x14ac:dyDescent="0.25">
      <c r="A91" s="1" t="s">
        <v>61</v>
      </c>
      <c r="B91" s="3" t="s">
        <v>113</v>
      </c>
      <c r="C91" s="11"/>
      <c r="D91" s="3">
        <v>4527</v>
      </c>
      <c r="E91" s="3">
        <v>2688</v>
      </c>
      <c r="F91" s="3">
        <v>1839</v>
      </c>
      <c r="G91" s="3"/>
      <c r="H91" s="4"/>
      <c r="I91" s="4"/>
      <c r="J91" s="4"/>
      <c r="K91" s="4"/>
      <c r="L91" s="4"/>
      <c r="M91" s="4"/>
    </row>
    <row r="92" spans="1:21" ht="24.75" x14ac:dyDescent="0.25">
      <c r="A92" s="1" t="s">
        <v>61</v>
      </c>
      <c r="B92" s="1" t="s">
        <v>114</v>
      </c>
      <c r="C92" s="1" t="s">
        <v>61</v>
      </c>
      <c r="D92" s="3"/>
      <c r="E92" s="3"/>
      <c r="F92" s="3"/>
      <c r="G92" s="3" t="s">
        <v>125</v>
      </c>
      <c r="H92" s="4">
        <v>5536</v>
      </c>
      <c r="I92" s="4">
        <v>3478</v>
      </c>
      <c r="J92" s="4">
        <v>1108</v>
      </c>
      <c r="K92" s="4">
        <v>867</v>
      </c>
      <c r="L92" s="4"/>
      <c r="M92" s="4"/>
    </row>
    <row r="93" spans="1:21" ht="24" x14ac:dyDescent="0.25">
      <c r="A93" s="1" t="s">
        <v>61</v>
      </c>
      <c r="B93" s="1" t="s">
        <v>115</v>
      </c>
      <c r="C93" s="1" t="s">
        <v>61</v>
      </c>
      <c r="D93" s="3"/>
      <c r="E93" s="3"/>
      <c r="G93" s="3"/>
      <c r="H93" s="4"/>
      <c r="I93" s="4"/>
      <c r="J93" s="4"/>
      <c r="K93" s="4"/>
      <c r="L93" s="4"/>
      <c r="M93" s="4"/>
    </row>
    <row r="94" spans="1:21" ht="24.75" x14ac:dyDescent="0.25">
      <c r="A94" s="1" t="s">
        <v>61</v>
      </c>
      <c r="B94" s="1" t="s">
        <v>116</v>
      </c>
      <c r="C94" s="1" t="s">
        <v>61</v>
      </c>
      <c r="G94" s="3" t="s">
        <v>116</v>
      </c>
      <c r="H94" s="4">
        <v>5743</v>
      </c>
      <c r="I94" s="4">
        <v>3823</v>
      </c>
      <c r="J94" s="4">
        <v>1023</v>
      </c>
      <c r="K94" s="4">
        <v>825</v>
      </c>
      <c r="L94" s="4"/>
      <c r="M94" s="4"/>
    </row>
    <row r="95" spans="1:21" x14ac:dyDescent="0.25">
      <c r="A95" s="1"/>
      <c r="B95" s="1"/>
      <c r="C95" s="1" t="s">
        <v>61</v>
      </c>
      <c r="D95" s="5">
        <f>SUM(D74:D94)</f>
        <v>38600</v>
      </c>
      <c r="F95" s="5">
        <f>SUM(F74:F94)</f>
        <v>12498</v>
      </c>
      <c r="G95" s="3"/>
      <c r="H95" s="5">
        <f>SUM(H74:H94)</f>
        <v>44107</v>
      </c>
      <c r="I95" s="4"/>
      <c r="J95" s="5">
        <f t="shared" ref="J95:K95" si="5">SUM(J74:J94)</f>
        <v>10080</v>
      </c>
      <c r="K95" s="5">
        <f t="shared" si="5"/>
        <v>5325</v>
      </c>
      <c r="L95" s="7">
        <f>K95+J95</f>
        <v>15405</v>
      </c>
      <c r="M95" s="8">
        <f>H95/D95</f>
        <v>1.1426683937823834</v>
      </c>
      <c r="N95" s="9">
        <f>H95*M95</f>
        <v>50399.67484455958</v>
      </c>
      <c r="O95" s="10">
        <f>L95/F95</f>
        <v>1.2325972155544886</v>
      </c>
      <c r="P95" s="9">
        <f>L95*O95</f>
        <v>18988.160105616898</v>
      </c>
      <c r="Q95" s="10">
        <f>F95/D95</f>
        <v>0.32378238341968912</v>
      </c>
      <c r="R95" s="10">
        <f>L95/H95</f>
        <v>0.34926428911510643</v>
      </c>
      <c r="S95" s="10">
        <f>P95/N95</f>
        <v>0.37675163905678621</v>
      </c>
      <c r="T95" s="9">
        <f>P95-F95</f>
        <v>6490.1601056168984</v>
      </c>
      <c r="U95" s="10">
        <f>P95/F95</f>
        <v>1.5192958957926788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Wilson Craw</dc:creator>
  <cp:lastModifiedBy>Jenny Luckett</cp:lastModifiedBy>
  <dcterms:created xsi:type="dcterms:W3CDTF">2014-09-24T12:36:00Z</dcterms:created>
  <dcterms:modified xsi:type="dcterms:W3CDTF">2014-10-16T10:53:42Z</dcterms:modified>
</cp:coreProperties>
</file>