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\Renter Champions\For Website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</sheets>
  <definedNames>
    <definedName name="_xlnm._FilterDatabase" localSheetId="0" hidden="1">Sheet1!$A$1:$X$64</definedName>
    <definedName name="_xlnm._FilterDatabase" localSheetId="1" hidden="1">Sheet2!$A$1:$Q$67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2" l="1"/>
  <c r="J67" i="2"/>
  <c r="H67" i="2"/>
  <c r="F67" i="2"/>
  <c r="D67" i="2"/>
  <c r="K53" i="2"/>
  <c r="J53" i="2"/>
  <c r="H53" i="2"/>
  <c r="F53" i="2"/>
  <c r="D53" i="2"/>
  <c r="K43" i="2"/>
  <c r="J43" i="2"/>
  <c r="H43" i="2"/>
  <c r="F43" i="2"/>
  <c r="D43" i="2"/>
  <c r="K27" i="2"/>
  <c r="J27" i="2"/>
  <c r="H27" i="2"/>
  <c r="F27" i="2"/>
  <c r="D27" i="2"/>
  <c r="K16" i="2"/>
  <c r="J16" i="2"/>
  <c r="H16" i="2"/>
  <c r="F16" i="2"/>
  <c r="D16" i="2"/>
  <c r="M27" i="2" l="1"/>
  <c r="N27" i="2" s="1"/>
  <c r="M53" i="2"/>
  <c r="N53" i="2" s="1"/>
  <c r="Q27" i="2"/>
  <c r="L43" i="2"/>
  <c r="R43" i="2" s="1"/>
  <c r="Q16" i="2"/>
  <c r="Q67" i="2"/>
  <c r="L27" i="2"/>
  <c r="O27" i="2" s="1"/>
  <c r="P27" i="2" s="1"/>
  <c r="U27" i="2" s="1"/>
  <c r="M16" i="2"/>
  <c r="N16" i="2" s="1"/>
  <c r="S16" i="2" s="1"/>
  <c r="Q43" i="2"/>
  <c r="L53" i="2"/>
  <c r="O53" i="2" s="1"/>
  <c r="P53" i="2" s="1"/>
  <c r="S53" i="2" s="1"/>
  <c r="L16" i="2"/>
  <c r="O16" i="2" s="1"/>
  <c r="P16" i="2" s="1"/>
  <c r="U16" i="2" s="1"/>
  <c r="M43" i="2"/>
  <c r="N43" i="2" s="1"/>
  <c r="Q53" i="2"/>
  <c r="L67" i="2"/>
  <c r="O67" i="2" s="1"/>
  <c r="P67" i="2" s="1"/>
  <c r="U67" i="2" s="1"/>
  <c r="M67" i="2"/>
  <c r="N67" i="2" s="1"/>
  <c r="Q70" i="1"/>
  <c r="L70" i="1"/>
  <c r="O43" i="2" l="1"/>
  <c r="P43" i="2" s="1"/>
  <c r="U43" i="2" s="1"/>
  <c r="T53" i="2"/>
  <c r="U53" i="2"/>
  <c r="S27" i="2"/>
  <c r="T27" i="2"/>
  <c r="R53" i="2"/>
  <c r="R67" i="2"/>
  <c r="S67" i="2"/>
  <c r="S43" i="2"/>
  <c r="R27" i="2"/>
  <c r="R16" i="2"/>
  <c r="T67" i="2"/>
  <c r="T16" i="2"/>
  <c r="T43" i="2"/>
  <c r="O70" i="1"/>
  <c r="J70" i="1"/>
  <c r="U68" i="1"/>
  <c r="V68" i="1" s="1"/>
  <c r="T68" i="1"/>
  <c r="V67" i="1"/>
  <c r="U67" i="1"/>
  <c r="T67" i="1"/>
  <c r="U66" i="1"/>
  <c r="V66" i="1" s="1"/>
  <c r="T66" i="1"/>
  <c r="U65" i="1"/>
  <c r="V65" i="1" s="1"/>
  <c r="T65" i="1"/>
  <c r="R68" i="1"/>
  <c r="R67" i="1"/>
  <c r="R66" i="1"/>
  <c r="R65" i="1"/>
  <c r="M68" i="1"/>
  <c r="M67" i="1"/>
  <c r="M66" i="1"/>
  <c r="M65" i="1"/>
  <c r="U16" i="1"/>
  <c r="T16" i="1"/>
  <c r="R16" i="1"/>
  <c r="M16" i="1"/>
  <c r="V16" i="1" l="1"/>
</calcChain>
</file>

<file path=xl/sharedStrings.xml><?xml version="1.0" encoding="utf-8"?>
<sst xmlns="http://schemas.openxmlformats.org/spreadsheetml/2006/main" count="640" uniqueCount="121">
  <si>
    <t>District</t>
  </si>
  <si>
    <t>Ward</t>
  </si>
  <si>
    <t>Full data?</t>
  </si>
  <si>
    <t>Electorate (2006)</t>
  </si>
  <si>
    <t>Old seat (to 2005)</t>
  </si>
  <si>
    <t>2010 seat</t>
  </si>
  <si>
    <t>CTY_NAME</t>
  </si>
  <si>
    <t>LA_NAME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</si>
  <si>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</si>
  <si>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</si>
  <si>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</si>
  <si>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</si>
  <si>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</si>
  <si>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</si>
  <si>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</si>
  <si>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Living Rent Free</t>
  </si>
  <si>
    <t>Revised</t>
  </si>
  <si>
    <t>Inc hholds</t>
  </si>
  <si>
    <t>Inc rent</t>
  </si>
  <si>
    <t>2021 pop</t>
  </si>
  <si>
    <t>2021 rent</t>
  </si>
  <si>
    <t>Bradford</t>
  </si>
  <si>
    <t>Baildon [1]</t>
  </si>
  <si>
    <t>Bradford North</t>
  </si>
  <si>
    <t>Shipley</t>
  </si>
  <si>
    <t>West Yorkshire</t>
  </si>
  <si>
    <t>Baildon</t>
  </si>
  <si>
    <t>Baildon [2]</t>
  </si>
  <si>
    <t>Bingley</t>
  </si>
  <si>
    <t>Bingley Rural [1]</t>
  </si>
  <si>
    <t>Bradford West</t>
  </si>
  <si>
    <t>Bingley Rural</t>
  </si>
  <si>
    <t>Bingley Rural [2]</t>
  </si>
  <si>
    <t>Bolton and Undercliffe [1]</t>
  </si>
  <si>
    <t>Bradford East</t>
  </si>
  <si>
    <t>Bolton and Undercliffe [2]</t>
  </si>
  <si>
    <t>Bolton</t>
  </si>
  <si>
    <t>Bowling and Barkerend [1]</t>
  </si>
  <si>
    <t>Bowling and Barkerend [2]</t>
  </si>
  <si>
    <t>Bowling</t>
  </si>
  <si>
    <t>Bradford Moor</t>
  </si>
  <si>
    <t>City [1]</t>
  </si>
  <si>
    <t>City [2]</t>
  </si>
  <si>
    <t>Clayton and Fairweather Green [1]</t>
  </si>
  <si>
    <t>Bradford South</t>
  </si>
  <si>
    <t>Clayton and Fairweather Green [2]</t>
  </si>
  <si>
    <t>Clayton</t>
  </si>
  <si>
    <t>Craven</t>
  </si>
  <si>
    <t>Keighley</t>
  </si>
  <si>
    <t>Eccleshill</t>
  </si>
  <si>
    <t>Great Horton [1]</t>
  </si>
  <si>
    <t>Great Horton</t>
  </si>
  <si>
    <t>Great Horton [2]</t>
  </si>
  <si>
    <t>Heaton [1]</t>
  </si>
  <si>
    <t>Heaton</t>
  </si>
  <si>
    <t>Heaton [2]</t>
  </si>
  <si>
    <t>Idle and Thackley</t>
  </si>
  <si>
    <t xml:space="preserve">Idle </t>
  </si>
  <si>
    <t>Idle</t>
  </si>
  <si>
    <t>Ilkley [1]</t>
  </si>
  <si>
    <t>Ilkley</t>
  </si>
  <si>
    <t>Ilkley [2]</t>
  </si>
  <si>
    <t>Keighley Central</t>
  </si>
  <si>
    <t>Keighley North</t>
  </si>
  <si>
    <t>Keighley East</t>
  </si>
  <si>
    <t>Keighley South</t>
  </si>
  <si>
    <t>Keighley West</t>
  </si>
  <si>
    <t>Little Horton [1]</t>
  </si>
  <si>
    <t>Little Horton</t>
  </si>
  <si>
    <t>Little Horton [2]</t>
  </si>
  <si>
    <t>Little Horton [3]</t>
  </si>
  <si>
    <t>Manningham [1]</t>
  </si>
  <si>
    <t>Manningham [2]</t>
  </si>
  <si>
    <t>Manningham [3]</t>
  </si>
  <si>
    <t>Odsal</t>
  </si>
  <si>
    <t>Queensbury [1]</t>
  </si>
  <si>
    <t>Queensbury</t>
  </si>
  <si>
    <t>Queensbury [2]</t>
  </si>
  <si>
    <t>Royds</t>
  </si>
  <si>
    <t>Rombalds</t>
  </si>
  <si>
    <t>Shipley East</t>
  </si>
  <si>
    <t>Shipley West</t>
  </si>
  <si>
    <t>Thornton and Allerton [1]</t>
  </si>
  <si>
    <t>Thornton and Allerton [2]</t>
  </si>
  <si>
    <t xml:space="preserve">Thornton </t>
  </si>
  <si>
    <t>Thornton</t>
  </si>
  <si>
    <t>Toller</t>
  </si>
  <si>
    <t>Tong [1]</t>
  </si>
  <si>
    <t>Tong</t>
  </si>
  <si>
    <t>Tong [2]</t>
  </si>
  <si>
    <t>Undercliffe</t>
  </si>
  <si>
    <t>University</t>
  </si>
  <si>
    <t>Wharfedale [1]</t>
  </si>
  <si>
    <t>Wharfedale [2]</t>
  </si>
  <si>
    <t>Wibsey</t>
  </si>
  <si>
    <t>Windhill and Wrose [1]</t>
  </si>
  <si>
    <t>Windhill and Wrose [2]</t>
  </si>
  <si>
    <t>Worth Valley</t>
  </si>
  <si>
    <t>y</t>
  </si>
  <si>
    <t>Wyke</t>
  </si>
  <si>
    <t>Bolton and Undercliffe</t>
  </si>
  <si>
    <t>Bowling and Barkerend</t>
  </si>
  <si>
    <t>City</t>
  </si>
  <si>
    <t>Clayton and Fairweather Green</t>
  </si>
  <si>
    <t>Manningham</t>
  </si>
  <si>
    <t>Thornton and Allerton</t>
  </si>
  <si>
    <t>Wharfedale</t>
  </si>
  <si>
    <t>Windhill and Wrose</t>
  </si>
  <si>
    <t>Braintree</t>
  </si>
  <si>
    <t>% hholds</t>
  </si>
  <si>
    <t>% renters</t>
  </si>
  <si>
    <t xml:space="preserve">Bradford South 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</si>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</sst>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9" fontId="0" fillId="0" borderId="0" xfId="0" applyNumberFormat="1"/>
    <xf numFmtId="49" fontId="3" fillId="2" borderId="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49" fontId="3" fillId="0" borderId="0" xfId="0" applyNumberFormat="1" applyFont="1" applyFill="1" applyBorder="1" applyAlignment="1">
      <alignment wrapText="1"/>
    </xf>
    <xf numFmtId="0" fontId="5" fillId="0" borderId="0" xfId="0" applyFont="1" applyFill="1" applyBorder="1"/>
    <xf numFmtId="9" fontId="5" fillId="0" borderId="0" xfId="1" applyFont="1" applyFill="1" applyBorder="1"/>
    <xf numFmtId="1" fontId="5" fillId="0" borderId="0" xfId="0" applyNumberFormat="1" applyFont="1" applyFill="1" applyBorder="1"/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opLeftCell="A52" workbookViewId="0">
      <selection activeCell="R66" sqref="R66"/>
    </sheetView>
  </sheetViews>
  <sheetFormatPr defaultRowHeight="15" x14ac:dyDescent="0.25"/>
  <sheetData>
    <row r="1" spans="1:24" ht="36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7</v>
      </c>
      <c r="N1" s="3" t="s">
        <v>8</v>
      </c>
      <c r="O1" s="4" t="s">
        <v>9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</row>
    <row r="2" spans="1:24" ht="49.5" thickBot="1" x14ac:dyDescent="0.3">
      <c r="A2" s="5" t="s">
        <v>21</v>
      </c>
      <c r="B2" s="6" t="s">
        <v>33</v>
      </c>
      <c r="C2" s="6"/>
      <c r="D2" s="6">
        <v>11077</v>
      </c>
      <c r="E2" s="6" t="s">
        <v>23</v>
      </c>
      <c r="F2" s="8" t="s">
        <v>34</v>
      </c>
      <c r="M2" s="4" t="s">
        <v>21</v>
      </c>
      <c r="N2" s="3" t="s">
        <v>100</v>
      </c>
      <c r="O2" s="4">
        <v>6346</v>
      </c>
      <c r="P2" s="4">
        <v>4498</v>
      </c>
      <c r="Q2" s="4">
        <v>505</v>
      </c>
      <c r="R2" s="4">
        <v>1221</v>
      </c>
      <c r="S2" s="4">
        <v>151</v>
      </c>
      <c r="T2" s="4"/>
    </row>
    <row r="3" spans="1:24" ht="48.75" thickBot="1" x14ac:dyDescent="0.3">
      <c r="A3" s="5" t="s">
        <v>21</v>
      </c>
      <c r="B3" s="6" t="s">
        <v>35</v>
      </c>
      <c r="C3" s="6"/>
      <c r="D3" s="6">
        <v>0</v>
      </c>
      <c r="E3" s="6" t="s">
        <v>24</v>
      </c>
      <c r="F3" s="6" t="s">
        <v>34</v>
      </c>
      <c r="G3" s="7"/>
      <c r="H3" s="7"/>
      <c r="I3" s="3"/>
      <c r="J3" s="3"/>
      <c r="K3" s="3"/>
      <c r="L3" s="3"/>
      <c r="M3" s="4"/>
      <c r="N3" s="3"/>
      <c r="O3" s="4"/>
      <c r="P3" s="4"/>
      <c r="Q3" s="4"/>
      <c r="R3" s="4"/>
      <c r="S3" s="4"/>
      <c r="T3" s="4"/>
    </row>
    <row r="4" spans="1:24" ht="25.5" thickBot="1" x14ac:dyDescent="0.3">
      <c r="A4" s="11" t="s">
        <v>21</v>
      </c>
      <c r="B4" s="13" t="s">
        <v>36</v>
      </c>
      <c r="C4" s="13"/>
      <c r="D4" s="6"/>
      <c r="E4" s="6"/>
      <c r="F4" s="6" t="s">
        <v>34</v>
      </c>
      <c r="G4" s="7" t="s">
        <v>25</v>
      </c>
      <c r="H4" s="7" t="s">
        <v>21</v>
      </c>
      <c r="I4" s="3" t="s">
        <v>36</v>
      </c>
      <c r="J4" s="3">
        <v>5407</v>
      </c>
      <c r="K4" s="3">
        <v>4582</v>
      </c>
      <c r="L4" s="3">
        <v>825</v>
      </c>
      <c r="M4" s="4"/>
      <c r="N4" s="3"/>
      <c r="O4" s="4"/>
      <c r="P4" s="4"/>
      <c r="Q4" s="4"/>
      <c r="R4" s="4"/>
      <c r="S4" s="4"/>
      <c r="T4" s="4"/>
    </row>
    <row r="5" spans="1:24" ht="48.75" thickBot="1" x14ac:dyDescent="0.3">
      <c r="A5" s="5" t="s">
        <v>21</v>
      </c>
      <c r="B5" s="6" t="s">
        <v>37</v>
      </c>
      <c r="C5" s="6"/>
      <c r="D5" s="6">
        <v>10823</v>
      </c>
      <c r="E5" s="6" t="s">
        <v>23</v>
      </c>
      <c r="F5" s="8" t="s">
        <v>34</v>
      </c>
      <c r="M5" s="4" t="s">
        <v>21</v>
      </c>
      <c r="N5" s="3" t="s">
        <v>101</v>
      </c>
      <c r="O5" s="4">
        <v>7124</v>
      </c>
      <c r="P5" s="4">
        <v>3516</v>
      </c>
      <c r="Q5" s="4">
        <v>1652</v>
      </c>
      <c r="R5" s="4">
        <v>1765</v>
      </c>
      <c r="S5" s="4">
        <v>77</v>
      </c>
      <c r="T5" s="4"/>
    </row>
    <row r="6" spans="1:24" ht="48.75" thickBot="1" x14ac:dyDescent="0.3">
      <c r="A6" s="5" t="s">
        <v>21</v>
      </c>
      <c r="B6" s="6" t="s">
        <v>38</v>
      </c>
      <c r="C6" s="6"/>
      <c r="D6" s="6">
        <v>1002</v>
      </c>
      <c r="E6" s="6" t="s">
        <v>30</v>
      </c>
      <c r="F6" s="6" t="s">
        <v>34</v>
      </c>
      <c r="G6" s="7"/>
      <c r="H6" s="7"/>
      <c r="I6" s="3"/>
      <c r="J6" s="3"/>
      <c r="K6" s="3"/>
      <c r="L6" s="3"/>
      <c r="M6" s="4"/>
      <c r="N6" s="3"/>
      <c r="O6" s="4"/>
      <c r="P6" s="4"/>
      <c r="Q6" s="4"/>
      <c r="R6" s="4"/>
      <c r="S6" s="4"/>
      <c r="T6" s="4"/>
    </row>
    <row r="7" spans="1:24" ht="25.5" thickBot="1" x14ac:dyDescent="0.3">
      <c r="A7" s="11" t="s">
        <v>21</v>
      </c>
      <c r="B7" s="13" t="s">
        <v>39</v>
      </c>
      <c r="C7" s="13"/>
      <c r="D7" s="6"/>
      <c r="E7" s="6"/>
      <c r="F7" s="6" t="s">
        <v>34</v>
      </c>
      <c r="G7" s="7" t="s">
        <v>25</v>
      </c>
      <c r="H7" s="7" t="s">
        <v>21</v>
      </c>
      <c r="I7" s="3" t="s">
        <v>39</v>
      </c>
      <c r="J7" s="3">
        <v>6694</v>
      </c>
      <c r="K7" s="3">
        <v>3576</v>
      </c>
      <c r="L7" s="3">
        <v>3118</v>
      </c>
      <c r="M7" s="4"/>
      <c r="N7" s="3"/>
      <c r="O7" s="4"/>
      <c r="P7" s="4"/>
      <c r="Q7" s="4"/>
      <c r="R7" s="4"/>
      <c r="S7" s="4"/>
      <c r="T7" s="4"/>
    </row>
    <row r="8" spans="1:24" ht="25.5" thickBot="1" x14ac:dyDescent="0.3">
      <c r="A8" s="5" t="s">
        <v>21</v>
      </c>
      <c r="B8" s="6" t="s">
        <v>40</v>
      </c>
      <c r="C8" s="6"/>
      <c r="D8" s="6">
        <v>11165</v>
      </c>
      <c r="E8" s="6" t="s">
        <v>23</v>
      </c>
      <c r="F8" s="6" t="s">
        <v>34</v>
      </c>
      <c r="G8" s="7" t="s">
        <v>25</v>
      </c>
      <c r="H8" s="7" t="s">
        <v>21</v>
      </c>
      <c r="I8" s="3" t="s">
        <v>40</v>
      </c>
      <c r="J8" s="3">
        <v>4998</v>
      </c>
      <c r="K8" s="3">
        <v>3240</v>
      </c>
      <c r="L8" s="3">
        <v>1758</v>
      </c>
      <c r="M8" s="4" t="s">
        <v>21</v>
      </c>
      <c r="N8" s="3" t="s">
        <v>40</v>
      </c>
      <c r="O8" s="4">
        <v>5756</v>
      </c>
      <c r="P8" s="4">
        <v>3348</v>
      </c>
      <c r="Q8" s="4">
        <v>1011</v>
      </c>
      <c r="R8" s="4">
        <v>1241</v>
      </c>
      <c r="S8" s="4">
        <v>89</v>
      </c>
      <c r="T8" s="4"/>
    </row>
    <row r="9" spans="1:24" ht="25.5" thickBot="1" x14ac:dyDescent="0.3">
      <c r="A9" s="12" t="s">
        <v>21</v>
      </c>
      <c r="B9" s="14" t="s">
        <v>49</v>
      </c>
      <c r="C9" s="14"/>
      <c r="D9" s="6">
        <v>11551</v>
      </c>
      <c r="E9" s="6" t="s">
        <v>23</v>
      </c>
      <c r="F9" s="6" t="s">
        <v>34</v>
      </c>
      <c r="G9" s="7" t="s">
        <v>25</v>
      </c>
      <c r="H9" s="7" t="s">
        <v>21</v>
      </c>
      <c r="I9" s="3" t="s">
        <v>49</v>
      </c>
      <c r="J9" s="3">
        <v>5466</v>
      </c>
      <c r="K9" s="3">
        <v>3589</v>
      </c>
      <c r="L9" s="3">
        <v>1877</v>
      </c>
      <c r="M9" s="4" t="s">
        <v>21</v>
      </c>
      <c r="N9" s="3" t="s">
        <v>49</v>
      </c>
      <c r="O9" s="4">
        <v>7314</v>
      </c>
      <c r="P9" s="4">
        <v>4380</v>
      </c>
      <c r="Q9" s="4">
        <v>1653</v>
      </c>
      <c r="R9" s="4">
        <v>1142</v>
      </c>
      <c r="S9" s="4">
        <v>84</v>
      </c>
      <c r="T9" s="4"/>
    </row>
    <row r="10" spans="1:24" ht="25.5" thickBot="1" x14ac:dyDescent="0.3">
      <c r="A10" s="5" t="s">
        <v>21</v>
      </c>
      <c r="B10" s="6" t="s">
        <v>56</v>
      </c>
      <c r="C10" s="6"/>
      <c r="D10" s="6">
        <v>11662</v>
      </c>
      <c r="E10" s="6" t="s">
        <v>23</v>
      </c>
      <c r="F10" s="8" t="s">
        <v>34</v>
      </c>
      <c r="M10" s="4" t="s">
        <v>21</v>
      </c>
      <c r="N10" s="3" t="s">
        <v>56</v>
      </c>
      <c r="O10" s="4">
        <v>7022</v>
      </c>
      <c r="P10" s="4">
        <v>5036</v>
      </c>
      <c r="Q10" s="4">
        <v>860</v>
      </c>
      <c r="R10" s="4">
        <v>951</v>
      </c>
      <c r="S10" s="4">
        <v>94</v>
      </c>
      <c r="T10" s="4"/>
    </row>
    <row r="11" spans="1:24" ht="25.5" thickBot="1" x14ac:dyDescent="0.3">
      <c r="A11" s="5" t="s">
        <v>21</v>
      </c>
      <c r="B11" s="6" t="s">
        <v>57</v>
      </c>
      <c r="C11" s="6"/>
      <c r="D11" s="6"/>
      <c r="E11" s="6"/>
      <c r="F11" s="6" t="s">
        <v>34</v>
      </c>
      <c r="G11" s="7" t="s">
        <v>25</v>
      </c>
      <c r="H11" s="7" t="s">
        <v>21</v>
      </c>
      <c r="I11" s="3" t="s">
        <v>58</v>
      </c>
      <c r="J11" s="3">
        <v>6888</v>
      </c>
      <c r="K11" s="3">
        <v>5199</v>
      </c>
      <c r="L11" s="3">
        <v>1689</v>
      </c>
      <c r="M11" s="4"/>
      <c r="N11" s="3"/>
      <c r="O11" s="4"/>
      <c r="P11" s="4"/>
      <c r="Q11" s="4"/>
      <c r="R11" s="4"/>
      <c r="S11" s="4"/>
      <c r="T11" s="4"/>
    </row>
    <row r="12" spans="1:24" ht="25.5" thickBot="1" x14ac:dyDescent="0.3">
      <c r="A12" s="12" t="s">
        <v>21</v>
      </c>
      <c r="B12" s="14" t="s">
        <v>67</v>
      </c>
      <c r="C12" s="14"/>
      <c r="D12" s="6">
        <v>1045</v>
      </c>
      <c r="E12" s="6" t="s">
        <v>23</v>
      </c>
      <c r="F12" s="6" t="s">
        <v>34</v>
      </c>
      <c r="G12" s="7" t="s">
        <v>25</v>
      </c>
      <c r="H12" s="7" t="s">
        <v>21</v>
      </c>
      <c r="I12" s="3" t="s">
        <v>68</v>
      </c>
      <c r="J12" s="3">
        <v>5903</v>
      </c>
      <c r="K12" s="3">
        <v>2520</v>
      </c>
      <c r="L12" s="3">
        <v>3383</v>
      </c>
      <c r="M12" s="4" t="s">
        <v>21</v>
      </c>
      <c r="N12" s="3" t="s">
        <v>68</v>
      </c>
      <c r="O12" s="4">
        <v>6719</v>
      </c>
      <c r="P12" s="4">
        <v>3126</v>
      </c>
      <c r="Q12" s="4">
        <v>1814</v>
      </c>
      <c r="R12" s="4">
        <v>1572</v>
      </c>
      <c r="S12" s="4">
        <v>92</v>
      </c>
      <c r="T12" s="4"/>
    </row>
    <row r="13" spans="1:24" ht="24.75" thickBot="1" x14ac:dyDescent="0.3">
      <c r="A13" s="5" t="s">
        <v>21</v>
      </c>
      <c r="B13" s="6" t="s">
        <v>69</v>
      </c>
      <c r="C13" s="6"/>
      <c r="D13" s="6">
        <v>2732</v>
      </c>
      <c r="E13" s="6" t="s">
        <v>44</v>
      </c>
      <c r="F13" s="6" t="s">
        <v>34</v>
      </c>
      <c r="G13" s="7"/>
      <c r="H13" s="7"/>
      <c r="I13" s="3"/>
      <c r="J13" s="3"/>
      <c r="K13" s="3"/>
      <c r="L13" s="3"/>
      <c r="M13" s="4"/>
      <c r="N13" s="3"/>
      <c r="O13" s="4"/>
      <c r="P13" s="4"/>
      <c r="Q13" s="4"/>
      <c r="R13" s="4"/>
      <c r="S13" s="4"/>
      <c r="T13" s="4"/>
    </row>
    <row r="14" spans="1:24" ht="24.75" thickBot="1" x14ac:dyDescent="0.3">
      <c r="A14" s="5" t="s">
        <v>21</v>
      </c>
      <c r="B14" s="6" t="s">
        <v>70</v>
      </c>
      <c r="C14" s="6"/>
      <c r="D14" s="6">
        <v>6522</v>
      </c>
      <c r="E14" s="6" t="s">
        <v>30</v>
      </c>
      <c r="F14" s="6" t="s">
        <v>34</v>
      </c>
      <c r="G14" s="7"/>
      <c r="H14" s="7"/>
      <c r="I14" s="3"/>
      <c r="J14" s="3"/>
      <c r="K14" s="3"/>
      <c r="L14" s="3"/>
      <c r="M14" s="4"/>
      <c r="N14" s="3"/>
      <c r="O14" s="4"/>
      <c r="P14" s="4"/>
      <c r="Q14" s="4"/>
      <c r="R14" s="4"/>
      <c r="S14" s="4"/>
      <c r="T14" s="4"/>
    </row>
    <row r="15" spans="1:24" ht="25.5" thickBot="1" x14ac:dyDescent="0.3">
      <c r="A15" s="5" t="s">
        <v>21</v>
      </c>
      <c r="B15" s="6" t="s">
        <v>90</v>
      </c>
      <c r="C15" s="6"/>
      <c r="D15" s="6"/>
      <c r="E15" s="6"/>
      <c r="F15" s="6" t="s">
        <v>34</v>
      </c>
      <c r="G15" s="7" t="s">
        <v>25</v>
      </c>
      <c r="H15" s="7" t="s">
        <v>21</v>
      </c>
      <c r="I15" s="3" t="s">
        <v>90</v>
      </c>
      <c r="J15" s="3">
        <v>5568</v>
      </c>
      <c r="K15" s="3">
        <v>3372</v>
      </c>
      <c r="L15" s="3">
        <v>2196</v>
      </c>
      <c r="M15" s="4"/>
      <c r="N15" s="3"/>
      <c r="O15" s="4"/>
      <c r="P15" s="4"/>
      <c r="Q15" s="4"/>
      <c r="R15" s="4"/>
      <c r="S15" s="4"/>
      <c r="T15" s="4"/>
    </row>
    <row r="16" spans="1:24" ht="24.75" thickBot="1" x14ac:dyDescent="0.3">
      <c r="A16" s="15"/>
      <c r="B16" s="16"/>
      <c r="C16" s="16"/>
      <c r="D16" s="16"/>
      <c r="E16" s="16"/>
      <c r="F16" s="17" t="s">
        <v>34</v>
      </c>
      <c r="J16">
        <v>40924</v>
      </c>
      <c r="L16">
        <v>14846</v>
      </c>
      <c r="M16">
        <f>L16/J16</f>
        <v>0.36277001270648029</v>
      </c>
      <c r="O16">
        <v>40281</v>
      </c>
      <c r="Q16">
        <v>15974</v>
      </c>
      <c r="R16">
        <f>Q16/O16</f>
        <v>0.39656413693801046</v>
      </c>
      <c r="T16">
        <f>O16/J16*O16</f>
        <v>39648.102849183852</v>
      </c>
      <c r="U16">
        <f>Q16/L16*Q16</f>
        <v>17187.705509901658</v>
      </c>
      <c r="V16">
        <f>U16/T16</f>
        <v>0.43350637924042468</v>
      </c>
    </row>
    <row r="17" spans="1:20" ht="25.5" thickBot="1" x14ac:dyDescent="0.3">
      <c r="A17" s="5" t="s">
        <v>21</v>
      </c>
      <c r="B17" s="6" t="s">
        <v>50</v>
      </c>
      <c r="C17" s="6"/>
      <c r="D17" s="6">
        <v>11020</v>
      </c>
      <c r="E17" s="6" t="s">
        <v>44</v>
      </c>
      <c r="F17" s="6" t="s">
        <v>44</v>
      </c>
      <c r="G17" s="7" t="s">
        <v>25</v>
      </c>
      <c r="H17" s="7" t="s">
        <v>21</v>
      </c>
      <c r="I17" s="3" t="s">
        <v>51</v>
      </c>
      <c r="J17" s="3">
        <v>6029</v>
      </c>
      <c r="K17" s="3">
        <v>4483</v>
      </c>
      <c r="L17" s="3">
        <v>1546</v>
      </c>
      <c r="M17" s="4" t="s">
        <v>21</v>
      </c>
      <c r="N17" s="3" t="s">
        <v>51</v>
      </c>
      <c r="O17" s="4">
        <v>6169</v>
      </c>
      <c r="P17" s="4">
        <v>3912</v>
      </c>
      <c r="Q17" s="4">
        <v>754</v>
      </c>
      <c r="R17" s="4">
        <v>1393</v>
      </c>
      <c r="S17" s="4">
        <v>91</v>
      </c>
      <c r="T17" s="4"/>
    </row>
    <row r="18" spans="1:20" ht="24.75" thickBot="1" x14ac:dyDescent="0.3">
      <c r="A18" s="5" t="s">
        <v>21</v>
      </c>
      <c r="B18" s="14" t="s">
        <v>52</v>
      </c>
      <c r="C18" s="14"/>
      <c r="D18" s="6">
        <v>0</v>
      </c>
      <c r="E18" s="6" t="s">
        <v>30</v>
      </c>
      <c r="F18" s="6" t="s">
        <v>44</v>
      </c>
      <c r="G18" s="7"/>
      <c r="H18" s="7"/>
      <c r="I18" s="3"/>
      <c r="J18" s="3"/>
      <c r="K18" s="3"/>
      <c r="L18" s="3"/>
      <c r="M18" s="4"/>
      <c r="N18" s="3"/>
      <c r="O18" s="4"/>
      <c r="P18" s="4"/>
      <c r="Q18" s="4"/>
      <c r="R18" s="4"/>
      <c r="S18" s="4"/>
      <c r="T18" s="4"/>
    </row>
    <row r="19" spans="1:20" ht="25.5" thickBot="1" x14ac:dyDescent="0.3">
      <c r="A19" s="5" t="s">
        <v>21</v>
      </c>
      <c r="B19" s="6" t="s">
        <v>74</v>
      </c>
      <c r="C19" s="6"/>
      <c r="D19" s="6"/>
      <c r="E19" s="6"/>
      <c r="F19" s="6" t="s">
        <v>44</v>
      </c>
      <c r="G19" s="7" t="s">
        <v>25</v>
      </c>
      <c r="H19" s="7" t="s">
        <v>21</v>
      </c>
      <c r="I19" s="3" t="s">
        <v>74</v>
      </c>
      <c r="J19" s="3">
        <v>6619</v>
      </c>
      <c r="K19" s="3">
        <v>4684</v>
      </c>
      <c r="L19" s="3">
        <v>1935</v>
      </c>
      <c r="M19" s="4"/>
      <c r="N19" s="3"/>
      <c r="O19" s="4"/>
      <c r="P19" s="4"/>
      <c r="Q19" s="4"/>
      <c r="R19" s="4"/>
      <c r="S19" s="4"/>
      <c r="T19" s="4"/>
    </row>
    <row r="20" spans="1:20" ht="25.5" thickBot="1" x14ac:dyDescent="0.3">
      <c r="A20" s="5" t="s">
        <v>21</v>
      </c>
      <c r="B20" s="6" t="s">
        <v>75</v>
      </c>
      <c r="C20" s="6"/>
      <c r="D20" s="6">
        <v>10759</v>
      </c>
      <c r="E20" s="6" t="s">
        <v>44</v>
      </c>
      <c r="F20" s="6" t="s">
        <v>44</v>
      </c>
      <c r="G20" s="7" t="s">
        <v>25</v>
      </c>
      <c r="H20" s="7" t="s">
        <v>21</v>
      </c>
      <c r="I20" s="3" t="s">
        <v>76</v>
      </c>
      <c r="J20" s="3">
        <v>7165</v>
      </c>
      <c r="K20" s="3">
        <v>5521</v>
      </c>
      <c r="L20" s="3">
        <v>1644</v>
      </c>
      <c r="M20" s="4" t="s">
        <v>21</v>
      </c>
      <c r="N20" s="3" t="s">
        <v>76</v>
      </c>
      <c r="O20" s="4">
        <v>6670</v>
      </c>
      <c r="P20" s="4">
        <v>4922</v>
      </c>
      <c r="Q20" s="4">
        <v>464</v>
      </c>
      <c r="R20" s="4">
        <v>1174</v>
      </c>
      <c r="S20" s="4">
        <v>138</v>
      </c>
      <c r="T20" s="4"/>
    </row>
    <row r="21" spans="1:20" ht="24.75" thickBot="1" x14ac:dyDescent="0.3">
      <c r="A21" s="5" t="s">
        <v>21</v>
      </c>
      <c r="B21" s="6" t="s">
        <v>77</v>
      </c>
      <c r="C21" s="6"/>
      <c r="D21" s="6">
        <v>146</v>
      </c>
      <c r="E21" s="6" t="s">
        <v>30</v>
      </c>
      <c r="F21" s="6" t="s">
        <v>44</v>
      </c>
      <c r="G21" s="7"/>
      <c r="H21" s="7"/>
      <c r="I21" s="3"/>
      <c r="J21" s="3"/>
      <c r="K21" s="3"/>
      <c r="L21" s="3"/>
      <c r="M21" s="4"/>
      <c r="N21" s="3"/>
      <c r="O21" s="4"/>
      <c r="P21" s="4"/>
      <c r="Q21" s="4"/>
      <c r="R21" s="4"/>
      <c r="S21" s="4"/>
      <c r="T21" s="4"/>
    </row>
    <row r="22" spans="1:20" ht="24.75" thickBot="1" x14ac:dyDescent="0.3">
      <c r="A22" s="5" t="s">
        <v>21</v>
      </c>
      <c r="B22" s="6" t="s">
        <v>78</v>
      </c>
      <c r="C22" s="6"/>
      <c r="D22" s="6">
        <v>11146</v>
      </c>
      <c r="E22" s="6" t="s">
        <v>44</v>
      </c>
      <c r="F22" s="8" t="s">
        <v>44</v>
      </c>
      <c r="M22" s="4" t="s">
        <v>21</v>
      </c>
      <c r="N22" s="3" t="s">
        <v>78</v>
      </c>
      <c r="O22" s="4">
        <v>7071</v>
      </c>
      <c r="P22" s="4">
        <v>4362</v>
      </c>
      <c r="Q22" s="4">
        <v>1491</v>
      </c>
      <c r="R22" s="4">
        <v>1102</v>
      </c>
      <c r="S22" s="4">
        <v>55</v>
      </c>
      <c r="T22" s="4"/>
    </row>
    <row r="23" spans="1:20" ht="25.5" thickBot="1" x14ac:dyDescent="0.3">
      <c r="A23" s="5" t="s">
        <v>21</v>
      </c>
      <c r="B23" s="6" t="s">
        <v>87</v>
      </c>
      <c r="C23" s="6"/>
      <c r="D23" s="6">
        <v>1920</v>
      </c>
      <c r="E23" s="6" t="s">
        <v>23</v>
      </c>
      <c r="F23" s="6" t="s">
        <v>44</v>
      </c>
      <c r="G23" s="7" t="s">
        <v>25</v>
      </c>
      <c r="H23" s="7" t="s">
        <v>21</v>
      </c>
      <c r="I23" s="3" t="s">
        <v>88</v>
      </c>
      <c r="J23" s="3">
        <v>5608</v>
      </c>
      <c r="K23" s="3">
        <v>2905</v>
      </c>
      <c r="L23" s="3">
        <v>2703</v>
      </c>
      <c r="M23" s="4" t="s">
        <v>21</v>
      </c>
      <c r="N23" s="3" t="s">
        <v>88</v>
      </c>
      <c r="O23" s="4">
        <v>8331</v>
      </c>
      <c r="P23" s="4">
        <v>3817</v>
      </c>
      <c r="Q23" s="4">
        <v>3041</v>
      </c>
      <c r="R23" s="4">
        <v>1311</v>
      </c>
      <c r="S23" s="4">
        <v>94</v>
      </c>
      <c r="T23" s="4"/>
    </row>
    <row r="24" spans="1:20" ht="24.75" thickBot="1" x14ac:dyDescent="0.3">
      <c r="A24" s="5" t="s">
        <v>21</v>
      </c>
      <c r="B24" s="6" t="s">
        <v>89</v>
      </c>
      <c r="C24" s="6"/>
      <c r="D24" s="6">
        <v>9329</v>
      </c>
      <c r="E24" s="6" t="s">
        <v>44</v>
      </c>
      <c r="F24" s="6" t="s">
        <v>44</v>
      </c>
      <c r="G24" s="7"/>
      <c r="H24" s="7"/>
      <c r="I24" s="3"/>
      <c r="J24" s="3"/>
      <c r="K24" s="3"/>
      <c r="L24" s="3"/>
      <c r="M24" s="4"/>
      <c r="N24" s="3"/>
      <c r="O24" s="4"/>
      <c r="P24" s="4"/>
      <c r="Q24" s="4"/>
      <c r="R24" s="4"/>
      <c r="S24" s="4"/>
      <c r="T24" s="4"/>
    </row>
    <row r="25" spans="1:20" ht="25.5" thickBot="1" x14ac:dyDescent="0.3">
      <c r="A25" s="5" t="s">
        <v>21</v>
      </c>
      <c r="B25" s="6" t="s">
        <v>94</v>
      </c>
      <c r="C25" s="6"/>
      <c r="D25" s="6">
        <v>10648</v>
      </c>
      <c r="E25" s="6" t="s">
        <v>44</v>
      </c>
      <c r="F25" s="6" t="s">
        <v>44</v>
      </c>
      <c r="G25" s="7" t="s">
        <v>25</v>
      </c>
      <c r="H25" s="7" t="s">
        <v>21</v>
      </c>
      <c r="I25" s="3" t="s">
        <v>94</v>
      </c>
      <c r="J25" s="3">
        <v>5422</v>
      </c>
      <c r="K25" s="3">
        <v>4069</v>
      </c>
      <c r="L25" s="3">
        <v>1353</v>
      </c>
      <c r="M25" s="4" t="s">
        <v>21</v>
      </c>
      <c r="N25" s="3" t="s">
        <v>94</v>
      </c>
      <c r="O25" s="4">
        <v>6107</v>
      </c>
      <c r="P25" s="4">
        <v>4237</v>
      </c>
      <c r="Q25" s="4">
        <v>707</v>
      </c>
      <c r="R25" s="4">
        <v>1048</v>
      </c>
      <c r="S25" s="4">
        <v>24</v>
      </c>
      <c r="T25" s="4"/>
    </row>
    <row r="26" spans="1:20" ht="25.5" thickBot="1" x14ac:dyDescent="0.3">
      <c r="A26" s="5" t="s">
        <v>21</v>
      </c>
      <c r="B26" s="6" t="s">
        <v>99</v>
      </c>
      <c r="C26" s="6" t="s">
        <v>98</v>
      </c>
      <c r="D26" s="6">
        <v>10727</v>
      </c>
      <c r="E26" s="6" t="s">
        <v>44</v>
      </c>
      <c r="F26" s="6" t="s">
        <v>44</v>
      </c>
      <c r="G26" s="7" t="s">
        <v>25</v>
      </c>
      <c r="H26" s="7" t="s">
        <v>21</v>
      </c>
      <c r="I26" s="3" t="s">
        <v>99</v>
      </c>
      <c r="J26" s="3">
        <v>6528</v>
      </c>
      <c r="K26" s="3">
        <v>4690</v>
      </c>
      <c r="L26" s="3">
        <v>1838</v>
      </c>
      <c r="M26" s="4" t="s">
        <v>108</v>
      </c>
      <c r="N26" s="3" t="s">
        <v>99</v>
      </c>
      <c r="O26" s="4">
        <v>6470</v>
      </c>
      <c r="P26" s="4">
        <v>4580</v>
      </c>
      <c r="Q26" s="4">
        <v>796</v>
      </c>
      <c r="R26" s="4">
        <v>976</v>
      </c>
      <c r="S26" s="4">
        <v>24</v>
      </c>
      <c r="T26" s="4"/>
    </row>
    <row r="27" spans="1:20" ht="24.75" thickBot="1" x14ac:dyDescent="0.3">
      <c r="A27" s="5" t="s">
        <v>21</v>
      </c>
      <c r="B27" s="6" t="s">
        <v>41</v>
      </c>
      <c r="C27" s="6"/>
      <c r="D27" s="6">
        <v>206</v>
      </c>
      <c r="E27" s="6" t="s">
        <v>23</v>
      </c>
      <c r="F27" s="8" t="s">
        <v>30</v>
      </c>
      <c r="G27" s="7"/>
      <c r="H27" s="7"/>
      <c r="I27" s="3"/>
      <c r="J27" s="3"/>
      <c r="K27" s="3"/>
      <c r="L27" s="3"/>
      <c r="M27" s="4" t="s">
        <v>21</v>
      </c>
      <c r="N27" s="3" t="s">
        <v>102</v>
      </c>
      <c r="O27" s="4">
        <v>7489</v>
      </c>
      <c r="P27" s="4">
        <v>2279</v>
      </c>
      <c r="Q27" s="4">
        <v>1595</v>
      </c>
      <c r="R27" s="4">
        <v>3396</v>
      </c>
      <c r="S27" s="4">
        <v>77</v>
      </c>
      <c r="T27" s="4"/>
    </row>
    <row r="28" spans="1:20" ht="24.75" thickBot="1" x14ac:dyDescent="0.3">
      <c r="A28" s="5" t="s">
        <v>21</v>
      </c>
      <c r="B28" s="6" t="s">
        <v>42</v>
      </c>
      <c r="C28" s="6"/>
      <c r="D28" s="6">
        <v>10622</v>
      </c>
      <c r="E28" s="6" t="s">
        <v>30</v>
      </c>
      <c r="F28" s="6" t="s">
        <v>30</v>
      </c>
      <c r="G28" s="7"/>
      <c r="H28" s="7"/>
      <c r="I28" s="3"/>
      <c r="J28" s="3"/>
      <c r="K28" s="3"/>
      <c r="L28" s="3"/>
      <c r="M28" s="4"/>
      <c r="N28" s="3"/>
      <c r="O28" s="4"/>
      <c r="P28" s="4"/>
      <c r="Q28" s="4"/>
      <c r="R28" s="4"/>
      <c r="S28" s="4"/>
      <c r="T28" s="4"/>
    </row>
    <row r="29" spans="1:20" ht="60.75" thickBot="1" x14ac:dyDescent="0.3">
      <c r="A29" s="5" t="s">
        <v>21</v>
      </c>
      <c r="B29" s="6" t="s">
        <v>43</v>
      </c>
      <c r="C29" s="6"/>
      <c r="D29" s="6">
        <v>644</v>
      </c>
      <c r="E29" s="6" t="s">
        <v>44</v>
      </c>
      <c r="F29" s="8" t="s">
        <v>30</v>
      </c>
      <c r="G29" s="7"/>
      <c r="H29" s="7"/>
      <c r="I29" s="3"/>
      <c r="J29" s="3"/>
      <c r="K29" s="3"/>
      <c r="L29" s="3"/>
      <c r="M29" s="4" t="s">
        <v>21</v>
      </c>
      <c r="N29" s="3" t="s">
        <v>103</v>
      </c>
      <c r="O29" s="4">
        <v>6335</v>
      </c>
      <c r="P29" s="4">
        <v>4196</v>
      </c>
      <c r="Q29" s="4">
        <v>981</v>
      </c>
      <c r="R29" s="4">
        <v>1044</v>
      </c>
      <c r="S29" s="4">
        <v>92</v>
      </c>
      <c r="T29" s="4"/>
    </row>
    <row r="30" spans="1:20" ht="60.75" thickBot="1" x14ac:dyDescent="0.3">
      <c r="A30" s="5" t="s">
        <v>21</v>
      </c>
      <c r="B30" s="14" t="s">
        <v>45</v>
      </c>
      <c r="C30" s="14"/>
      <c r="D30" s="6">
        <v>10351</v>
      </c>
      <c r="E30" s="6" t="s">
        <v>30</v>
      </c>
      <c r="F30" s="6" t="s">
        <v>30</v>
      </c>
      <c r="G30" s="7"/>
      <c r="H30" s="7"/>
      <c r="I30" s="3"/>
      <c r="J30" s="3"/>
      <c r="K30" s="3"/>
      <c r="L30" s="3"/>
      <c r="M30" s="4"/>
      <c r="N30" s="3"/>
      <c r="O30" s="4"/>
      <c r="P30" s="4"/>
      <c r="Q30" s="4"/>
      <c r="R30" s="4"/>
      <c r="S30" s="4"/>
      <c r="T30" s="4"/>
    </row>
    <row r="31" spans="1:20" ht="25.5" thickBot="1" x14ac:dyDescent="0.3">
      <c r="A31" s="5" t="s">
        <v>21</v>
      </c>
      <c r="B31" s="13" t="s">
        <v>46</v>
      </c>
      <c r="C31" s="13"/>
      <c r="D31" s="6"/>
      <c r="E31" s="6"/>
      <c r="F31" s="6" t="s">
        <v>30</v>
      </c>
      <c r="G31" s="7" t="s">
        <v>25</v>
      </c>
      <c r="H31" s="7" t="s">
        <v>21</v>
      </c>
      <c r="I31" s="3" t="s">
        <v>46</v>
      </c>
      <c r="J31" s="3">
        <v>5691</v>
      </c>
      <c r="K31" s="3">
        <v>4156</v>
      </c>
      <c r="L31" s="3">
        <v>1535</v>
      </c>
      <c r="M31" s="4"/>
      <c r="N31" s="3"/>
      <c r="O31" s="4"/>
      <c r="P31" s="4"/>
      <c r="Q31" s="4"/>
      <c r="R31" s="4"/>
      <c r="S31" s="4"/>
      <c r="T31" s="4"/>
    </row>
    <row r="32" spans="1:20" ht="25.5" thickBot="1" x14ac:dyDescent="0.3">
      <c r="A32" s="5" t="s">
        <v>21</v>
      </c>
      <c r="B32" s="14" t="s">
        <v>53</v>
      </c>
      <c r="C32" s="14"/>
      <c r="D32" s="6">
        <v>6499</v>
      </c>
      <c r="E32" s="6" t="s">
        <v>30</v>
      </c>
      <c r="F32" s="6" t="s">
        <v>30</v>
      </c>
      <c r="G32" s="7" t="s">
        <v>25</v>
      </c>
      <c r="H32" s="7" t="s">
        <v>21</v>
      </c>
      <c r="I32" s="3" t="s">
        <v>54</v>
      </c>
      <c r="J32" s="3">
        <v>5769</v>
      </c>
      <c r="K32" s="3">
        <v>4237</v>
      </c>
      <c r="L32" s="3">
        <v>1532</v>
      </c>
      <c r="M32" s="4" t="s">
        <v>21</v>
      </c>
      <c r="N32" s="3" t="s">
        <v>54</v>
      </c>
      <c r="O32" s="4">
        <v>5207</v>
      </c>
      <c r="P32" s="4">
        <v>3564</v>
      </c>
      <c r="Q32" s="4">
        <v>559</v>
      </c>
      <c r="R32" s="4">
        <v>970</v>
      </c>
      <c r="S32" s="4">
        <v>113</v>
      </c>
      <c r="T32" s="4"/>
    </row>
    <row r="33" spans="1:20" ht="24.75" thickBot="1" x14ac:dyDescent="0.3">
      <c r="A33" s="5" t="s">
        <v>21</v>
      </c>
      <c r="B33" s="6" t="s">
        <v>55</v>
      </c>
      <c r="C33" s="6"/>
      <c r="D33" s="6">
        <v>3511</v>
      </c>
      <c r="E33" s="6" t="s">
        <v>24</v>
      </c>
      <c r="F33" s="6" t="s">
        <v>30</v>
      </c>
      <c r="G33" s="7"/>
      <c r="H33" s="7"/>
      <c r="I33" s="3"/>
      <c r="J33" s="3"/>
      <c r="K33" s="3"/>
      <c r="L33" s="3"/>
      <c r="M33" s="4"/>
      <c r="N33" s="3"/>
      <c r="O33" s="4"/>
      <c r="P33" s="4"/>
      <c r="Q33" s="4"/>
      <c r="R33" s="4"/>
      <c r="S33" s="4"/>
      <c r="T33" s="4"/>
    </row>
    <row r="34" spans="1:20" ht="25.5" thickBot="1" x14ac:dyDescent="0.3">
      <c r="A34" s="5" t="s">
        <v>21</v>
      </c>
      <c r="B34" s="6" t="s">
        <v>71</v>
      </c>
      <c r="C34" s="6"/>
      <c r="D34" s="6">
        <v>1678</v>
      </c>
      <c r="E34" s="6" t="s">
        <v>23</v>
      </c>
      <c r="F34" s="8" t="s">
        <v>30</v>
      </c>
      <c r="M34" s="4" t="s">
        <v>21</v>
      </c>
      <c r="N34" s="3" t="s">
        <v>104</v>
      </c>
      <c r="O34" s="4">
        <v>5605</v>
      </c>
      <c r="P34" s="4">
        <v>2561</v>
      </c>
      <c r="Q34" s="4">
        <v>1603</v>
      </c>
      <c r="R34" s="4">
        <v>1260</v>
      </c>
      <c r="S34" s="4">
        <v>97</v>
      </c>
      <c r="T34" s="4"/>
    </row>
    <row r="35" spans="1:20" ht="24.75" thickBot="1" x14ac:dyDescent="0.3">
      <c r="A35" s="5" t="s">
        <v>21</v>
      </c>
      <c r="B35" s="6" t="s">
        <v>72</v>
      </c>
      <c r="C35" s="6"/>
      <c r="D35" s="6">
        <v>8896</v>
      </c>
      <c r="E35" s="6" t="s">
        <v>30</v>
      </c>
      <c r="F35" s="6" t="s">
        <v>30</v>
      </c>
      <c r="G35" s="7"/>
      <c r="H35" s="7"/>
      <c r="I35" s="3"/>
      <c r="J35" s="3"/>
      <c r="K35" s="3"/>
      <c r="L35" s="3"/>
      <c r="M35" s="4"/>
      <c r="N35" s="3"/>
      <c r="O35" s="4"/>
      <c r="P35" s="4"/>
      <c r="Q35" s="4"/>
      <c r="R35" s="4"/>
      <c r="S35" s="4"/>
      <c r="T35" s="4"/>
    </row>
    <row r="36" spans="1:20" ht="24.75" thickBot="1" x14ac:dyDescent="0.3">
      <c r="A36" s="5" t="s">
        <v>21</v>
      </c>
      <c r="B36" s="6" t="s">
        <v>73</v>
      </c>
      <c r="C36" s="6"/>
      <c r="D36" s="6">
        <v>0</v>
      </c>
      <c r="E36" s="6" t="s">
        <v>24</v>
      </c>
      <c r="F36" s="6" t="s">
        <v>30</v>
      </c>
      <c r="G36" s="7"/>
      <c r="H36" s="7"/>
      <c r="I36" s="3"/>
      <c r="J36" s="3"/>
      <c r="K36" s="3"/>
      <c r="L36" s="3"/>
      <c r="M36" s="4"/>
      <c r="N36" s="3"/>
      <c r="O36" s="4"/>
      <c r="P36" s="4"/>
      <c r="Q36" s="4"/>
      <c r="R36" s="4"/>
      <c r="S36" s="4"/>
      <c r="T36" s="4"/>
    </row>
    <row r="37" spans="1:20" ht="48.75" thickBot="1" x14ac:dyDescent="0.3">
      <c r="A37" s="5" t="s">
        <v>21</v>
      </c>
      <c r="B37" s="6" t="s">
        <v>82</v>
      </c>
      <c r="C37" s="6"/>
      <c r="D37" s="6">
        <v>11360</v>
      </c>
      <c r="E37" s="6" t="s">
        <v>30</v>
      </c>
      <c r="F37" s="8" t="s">
        <v>30</v>
      </c>
      <c r="M37" s="4" t="s">
        <v>21</v>
      </c>
      <c r="N37" s="3" t="s">
        <v>105</v>
      </c>
      <c r="O37" s="4">
        <v>6996</v>
      </c>
      <c r="P37" s="4">
        <v>4680</v>
      </c>
      <c r="Q37" s="4">
        <v>1182</v>
      </c>
      <c r="R37" s="4">
        <v>1029</v>
      </c>
      <c r="S37" s="4">
        <v>100</v>
      </c>
      <c r="T37" s="4"/>
    </row>
    <row r="38" spans="1:20" ht="48.75" thickBot="1" x14ac:dyDescent="0.3">
      <c r="A38" s="5" t="s">
        <v>21</v>
      </c>
      <c r="B38" s="6" t="s">
        <v>83</v>
      </c>
      <c r="C38" s="6"/>
      <c r="D38" s="6">
        <v>0</v>
      </c>
      <c r="E38" s="6" t="s">
        <v>24</v>
      </c>
      <c r="F38" s="6" t="s">
        <v>30</v>
      </c>
      <c r="G38" s="7"/>
      <c r="H38" s="7"/>
      <c r="I38" s="3"/>
      <c r="J38" s="3"/>
      <c r="K38" s="3"/>
      <c r="L38" s="3"/>
      <c r="M38" s="4"/>
      <c r="N38" s="3"/>
      <c r="O38" s="4"/>
      <c r="P38" s="4"/>
      <c r="Q38" s="4"/>
      <c r="R38" s="4"/>
      <c r="S38" s="4"/>
      <c r="T38" s="4"/>
    </row>
    <row r="39" spans="1:20" ht="25.5" thickBot="1" x14ac:dyDescent="0.3">
      <c r="A39" s="5" t="s">
        <v>21</v>
      </c>
      <c r="B39" s="6" t="s">
        <v>84</v>
      </c>
      <c r="C39" s="6"/>
      <c r="D39" s="6"/>
      <c r="E39" s="6"/>
      <c r="F39" s="6" t="s">
        <v>30</v>
      </c>
      <c r="G39" s="7" t="s">
        <v>25</v>
      </c>
      <c r="H39" s="7" t="s">
        <v>21</v>
      </c>
      <c r="I39" s="3" t="s">
        <v>85</v>
      </c>
      <c r="J39" s="3">
        <v>5451</v>
      </c>
      <c r="K39" s="3">
        <v>3856</v>
      </c>
      <c r="L39" s="3">
        <v>1595</v>
      </c>
      <c r="M39" s="4"/>
      <c r="N39" s="3"/>
      <c r="O39" s="4"/>
      <c r="P39" s="4"/>
      <c r="Q39" s="4"/>
      <c r="R39" s="4"/>
      <c r="S39" s="4"/>
      <c r="T39" s="4"/>
    </row>
    <row r="40" spans="1:20" ht="25.5" thickBot="1" x14ac:dyDescent="0.3">
      <c r="A40" s="5" t="s">
        <v>21</v>
      </c>
      <c r="B40" s="6" t="s">
        <v>86</v>
      </c>
      <c r="C40" s="6"/>
      <c r="D40" s="6">
        <v>10970</v>
      </c>
      <c r="E40" s="6" t="s">
        <v>30</v>
      </c>
      <c r="F40" s="6" t="s">
        <v>30</v>
      </c>
      <c r="G40" s="7" t="s">
        <v>25</v>
      </c>
      <c r="H40" s="7" t="s">
        <v>21</v>
      </c>
      <c r="I40" s="3" t="s">
        <v>86</v>
      </c>
      <c r="J40" s="3">
        <v>5414</v>
      </c>
      <c r="K40" s="3">
        <v>3855</v>
      </c>
      <c r="L40" s="3">
        <v>1559</v>
      </c>
      <c r="M40" s="4" t="s">
        <v>21</v>
      </c>
      <c r="N40" s="3" t="s">
        <v>86</v>
      </c>
      <c r="O40" s="4">
        <v>5331</v>
      </c>
      <c r="P40" s="4">
        <v>3465</v>
      </c>
      <c r="Q40" s="4">
        <v>474</v>
      </c>
      <c r="R40" s="4">
        <v>1265</v>
      </c>
      <c r="S40" s="4">
        <v>67</v>
      </c>
      <c r="T40" s="4"/>
    </row>
    <row r="41" spans="1:20" ht="25.5" thickBot="1" x14ac:dyDescent="0.3">
      <c r="A41" s="5" t="s">
        <v>21</v>
      </c>
      <c r="B41" s="6" t="s">
        <v>91</v>
      </c>
      <c r="C41" s="6"/>
      <c r="D41" s="6"/>
      <c r="E41" s="6"/>
      <c r="F41" s="6" t="s">
        <v>30</v>
      </c>
      <c r="G41" s="7" t="s">
        <v>25</v>
      </c>
      <c r="H41" s="7" t="s">
        <v>21</v>
      </c>
      <c r="I41" s="3" t="s">
        <v>91</v>
      </c>
      <c r="J41" s="3">
        <v>5769</v>
      </c>
      <c r="K41" s="3">
        <v>3137</v>
      </c>
      <c r="L41" s="3">
        <v>2632</v>
      </c>
      <c r="M41" s="4"/>
      <c r="N41" s="3"/>
      <c r="O41" s="4"/>
      <c r="P41" s="4"/>
      <c r="Q41" s="4"/>
      <c r="R41" s="4"/>
      <c r="S41" s="4"/>
      <c r="T41" s="4"/>
    </row>
    <row r="42" spans="1:20" ht="25.5" thickBot="1" x14ac:dyDescent="0.3">
      <c r="A42" s="5" t="s">
        <v>21</v>
      </c>
      <c r="B42" s="6" t="s">
        <v>47</v>
      </c>
      <c r="C42" s="6"/>
      <c r="D42" s="6">
        <v>12350</v>
      </c>
      <c r="E42" s="6" t="s">
        <v>48</v>
      </c>
      <c r="F42" s="6" t="s">
        <v>48</v>
      </c>
      <c r="G42" s="7" t="s">
        <v>25</v>
      </c>
      <c r="H42" s="7" t="s">
        <v>21</v>
      </c>
      <c r="I42" s="3" t="s">
        <v>47</v>
      </c>
      <c r="J42" s="3">
        <v>6752</v>
      </c>
      <c r="K42" s="3">
        <v>5694</v>
      </c>
      <c r="L42" s="3">
        <v>1058</v>
      </c>
      <c r="M42" s="4" t="s">
        <v>21</v>
      </c>
      <c r="N42" s="3" t="s">
        <v>47</v>
      </c>
      <c r="O42" s="4">
        <v>7201</v>
      </c>
      <c r="P42" s="4">
        <v>5706</v>
      </c>
      <c r="Q42" s="4">
        <v>390</v>
      </c>
      <c r="R42" s="4">
        <v>987</v>
      </c>
      <c r="S42" s="4">
        <v>83</v>
      </c>
      <c r="T42" s="4"/>
    </row>
    <row r="43" spans="1:20" ht="25.5" thickBot="1" x14ac:dyDescent="0.3">
      <c r="A43" s="5" t="s">
        <v>21</v>
      </c>
      <c r="B43" s="6" t="s">
        <v>59</v>
      </c>
      <c r="C43" s="6"/>
      <c r="D43" s="6">
        <v>11288</v>
      </c>
      <c r="E43" s="6" t="s">
        <v>48</v>
      </c>
      <c r="F43" s="6" t="s">
        <v>48</v>
      </c>
      <c r="G43" s="7" t="s">
        <v>25</v>
      </c>
      <c r="H43" s="7" t="s">
        <v>21</v>
      </c>
      <c r="I43" s="3" t="s">
        <v>60</v>
      </c>
      <c r="J43" s="3">
        <v>5871</v>
      </c>
      <c r="K43" s="3">
        <v>4859</v>
      </c>
      <c r="L43" s="3">
        <v>1012</v>
      </c>
      <c r="M43" s="4" t="s">
        <v>21</v>
      </c>
      <c r="N43" s="3" t="s">
        <v>60</v>
      </c>
      <c r="O43" s="4">
        <v>6384</v>
      </c>
      <c r="P43" s="4">
        <v>5013</v>
      </c>
      <c r="Q43" s="4">
        <v>413</v>
      </c>
      <c r="R43" s="4">
        <v>836</v>
      </c>
      <c r="S43" s="4">
        <v>102</v>
      </c>
      <c r="T43" s="4"/>
    </row>
    <row r="44" spans="1:20" ht="15.75" thickBot="1" x14ac:dyDescent="0.3">
      <c r="A44" s="5" t="s">
        <v>21</v>
      </c>
      <c r="B44" s="6" t="s">
        <v>61</v>
      </c>
      <c r="C44" s="6"/>
      <c r="D44" s="6">
        <v>0</v>
      </c>
      <c r="E44" s="6" t="s">
        <v>24</v>
      </c>
      <c r="F44" s="6" t="s">
        <v>48</v>
      </c>
      <c r="G44" s="7"/>
      <c r="H44" s="7"/>
      <c r="I44" s="3"/>
      <c r="J44" s="3"/>
      <c r="K44" s="3"/>
      <c r="L44" s="3"/>
      <c r="M44" s="4"/>
      <c r="N44" s="3"/>
      <c r="O44" s="4"/>
      <c r="P44" s="4"/>
      <c r="Q44" s="4"/>
      <c r="R44" s="4"/>
      <c r="S44" s="4"/>
      <c r="T44" s="4"/>
    </row>
    <row r="45" spans="1:20" ht="25.5" thickBot="1" x14ac:dyDescent="0.3">
      <c r="A45" s="5" t="s">
        <v>21</v>
      </c>
      <c r="B45" s="6" t="s">
        <v>62</v>
      </c>
      <c r="C45" s="6"/>
      <c r="D45" s="6">
        <v>10817</v>
      </c>
      <c r="E45" s="6" t="s">
        <v>48</v>
      </c>
      <c r="F45" s="8" t="s">
        <v>48</v>
      </c>
      <c r="M45" s="4" t="s">
        <v>21</v>
      </c>
      <c r="N45" s="3" t="s">
        <v>62</v>
      </c>
      <c r="O45" s="4">
        <v>6143</v>
      </c>
      <c r="P45" s="4">
        <v>3686</v>
      </c>
      <c r="Q45" s="4">
        <v>931</v>
      </c>
      <c r="R45" s="4">
        <v>1395</v>
      </c>
      <c r="S45" s="4">
        <v>174</v>
      </c>
      <c r="T45" s="4"/>
    </row>
    <row r="46" spans="1:20" ht="25.5" thickBot="1" x14ac:dyDescent="0.3">
      <c r="A46" s="5" t="s">
        <v>21</v>
      </c>
      <c r="B46" s="13" t="s">
        <v>63</v>
      </c>
      <c r="C46" s="13"/>
      <c r="D46" s="6"/>
      <c r="E46" s="6"/>
      <c r="F46" s="6" t="s">
        <v>48</v>
      </c>
      <c r="G46" s="7" t="s">
        <v>25</v>
      </c>
      <c r="H46" s="7" t="s">
        <v>21</v>
      </c>
      <c r="I46" s="3" t="s">
        <v>63</v>
      </c>
      <c r="J46" s="3">
        <v>5679</v>
      </c>
      <c r="K46" s="3">
        <v>4711</v>
      </c>
      <c r="L46" s="3">
        <v>968</v>
      </c>
      <c r="M46" s="4"/>
      <c r="N46" s="3"/>
      <c r="O46" s="4"/>
      <c r="P46" s="4"/>
      <c r="Q46" s="4"/>
      <c r="R46" s="4"/>
      <c r="S46" s="4"/>
      <c r="T46" s="4"/>
    </row>
    <row r="47" spans="1:20" ht="25.5" thickBot="1" x14ac:dyDescent="0.3">
      <c r="A47" s="5" t="s">
        <v>21</v>
      </c>
      <c r="B47" s="6" t="s">
        <v>64</v>
      </c>
      <c r="C47" s="6"/>
      <c r="D47" s="6">
        <v>11587</v>
      </c>
      <c r="E47" s="6" t="s">
        <v>48</v>
      </c>
      <c r="F47" s="8" t="s">
        <v>48</v>
      </c>
      <c r="M47" s="4" t="s">
        <v>21</v>
      </c>
      <c r="N47" s="3" t="s">
        <v>64</v>
      </c>
      <c r="O47" s="4">
        <v>6845</v>
      </c>
      <c r="P47" s="4">
        <v>5119</v>
      </c>
      <c r="Q47" s="4">
        <v>567</v>
      </c>
      <c r="R47" s="4">
        <v>1017</v>
      </c>
      <c r="S47" s="4">
        <v>151</v>
      </c>
      <c r="T47" s="4"/>
    </row>
    <row r="48" spans="1:20" ht="25.5" thickBot="1" x14ac:dyDescent="0.3">
      <c r="A48" s="5" t="s">
        <v>21</v>
      </c>
      <c r="B48" s="13" t="s">
        <v>65</v>
      </c>
      <c r="C48" s="13"/>
      <c r="D48" s="6"/>
      <c r="E48" s="6"/>
      <c r="F48" s="6" t="s">
        <v>48</v>
      </c>
      <c r="G48" s="7" t="s">
        <v>25</v>
      </c>
      <c r="H48" s="7" t="s">
        <v>21</v>
      </c>
      <c r="I48" s="3" t="s">
        <v>65</v>
      </c>
      <c r="J48" s="3">
        <v>5575</v>
      </c>
      <c r="K48" s="3">
        <v>3100</v>
      </c>
      <c r="L48" s="3">
        <v>2475</v>
      </c>
      <c r="M48" s="4"/>
      <c r="N48" s="3"/>
      <c r="O48" s="4"/>
      <c r="P48" s="4"/>
      <c r="Q48" s="4"/>
      <c r="R48" s="4"/>
      <c r="S48" s="4"/>
      <c r="T48" s="4"/>
    </row>
    <row r="49" spans="1:22" ht="25.5" thickBot="1" x14ac:dyDescent="0.3">
      <c r="A49" s="5" t="s">
        <v>21</v>
      </c>
      <c r="B49" s="6" t="s">
        <v>66</v>
      </c>
      <c r="C49" s="6"/>
      <c r="D49" s="6">
        <v>11100</v>
      </c>
      <c r="E49" s="6" t="s">
        <v>48</v>
      </c>
      <c r="F49" s="6" t="s">
        <v>48</v>
      </c>
      <c r="G49" s="7" t="s">
        <v>25</v>
      </c>
      <c r="H49" s="7" t="s">
        <v>21</v>
      </c>
      <c r="I49" s="3" t="s">
        <v>66</v>
      </c>
      <c r="J49" s="3">
        <v>6288</v>
      </c>
      <c r="K49" s="3">
        <v>4544</v>
      </c>
      <c r="L49" s="3">
        <v>1744</v>
      </c>
      <c r="M49" s="4" t="s">
        <v>21</v>
      </c>
      <c r="N49" s="3" t="s">
        <v>66</v>
      </c>
      <c r="O49" s="4">
        <v>6949</v>
      </c>
      <c r="P49" s="4">
        <v>4480</v>
      </c>
      <c r="Q49" s="4">
        <v>1376</v>
      </c>
      <c r="R49" s="4">
        <v>953</v>
      </c>
      <c r="S49" s="4">
        <v>69</v>
      </c>
      <c r="T49" s="4"/>
    </row>
    <row r="50" spans="1:22" ht="25.5" thickBot="1" x14ac:dyDescent="0.3">
      <c r="A50" s="5" t="s">
        <v>21</v>
      </c>
      <c r="B50" s="6" t="s">
        <v>97</v>
      </c>
      <c r="C50" s="6" t="s">
        <v>98</v>
      </c>
      <c r="D50" s="6">
        <v>10343</v>
      </c>
      <c r="E50" s="6" t="s">
        <v>48</v>
      </c>
      <c r="F50" s="6" t="s">
        <v>48</v>
      </c>
      <c r="G50" s="7" t="s">
        <v>25</v>
      </c>
      <c r="H50" s="7" t="s">
        <v>21</v>
      </c>
      <c r="I50" s="3" t="s">
        <v>97</v>
      </c>
      <c r="J50" s="3">
        <v>6456</v>
      </c>
      <c r="K50" s="3">
        <v>5525</v>
      </c>
      <c r="L50" s="3">
        <v>931</v>
      </c>
      <c r="M50" s="4" t="s">
        <v>108</v>
      </c>
      <c r="N50" s="3" t="s">
        <v>97</v>
      </c>
      <c r="O50" s="4">
        <v>6263</v>
      </c>
      <c r="P50" s="4">
        <v>4842</v>
      </c>
      <c r="Q50" s="4">
        <v>224</v>
      </c>
      <c r="R50" s="4">
        <v>1048</v>
      </c>
      <c r="S50" s="4">
        <v>25</v>
      </c>
      <c r="T50" s="4"/>
    </row>
    <row r="51" spans="1:22" ht="25.5" thickBot="1" x14ac:dyDescent="0.3">
      <c r="A51" s="5" t="s">
        <v>21</v>
      </c>
      <c r="B51" s="6" t="s">
        <v>22</v>
      </c>
      <c r="C51" s="6"/>
      <c r="D51" s="6">
        <v>154</v>
      </c>
      <c r="E51" s="6" t="s">
        <v>23</v>
      </c>
      <c r="F51" s="6" t="s">
        <v>24</v>
      </c>
      <c r="G51" s="7" t="s">
        <v>25</v>
      </c>
      <c r="H51" s="7" t="s">
        <v>21</v>
      </c>
      <c r="I51" s="3" t="s">
        <v>26</v>
      </c>
      <c r="J51" s="3">
        <v>6624</v>
      </c>
      <c r="K51" s="3">
        <v>5451</v>
      </c>
      <c r="L51" s="3">
        <v>1173</v>
      </c>
      <c r="M51" s="4" t="s">
        <v>21</v>
      </c>
      <c r="N51" s="3" t="s">
        <v>26</v>
      </c>
      <c r="O51" s="4">
        <v>6785</v>
      </c>
      <c r="P51" s="4">
        <v>5402</v>
      </c>
      <c r="Q51" s="4">
        <v>574</v>
      </c>
      <c r="R51" s="4">
        <v>676</v>
      </c>
      <c r="S51" s="4">
        <v>77</v>
      </c>
      <c r="T51" s="4"/>
    </row>
    <row r="52" spans="1:22" ht="24.75" thickBot="1" x14ac:dyDescent="0.3">
      <c r="A52" s="5" t="s">
        <v>21</v>
      </c>
      <c r="B52" s="6" t="s">
        <v>27</v>
      </c>
      <c r="C52" s="6"/>
      <c r="D52" s="6">
        <v>11602</v>
      </c>
      <c r="E52" s="6" t="s">
        <v>24</v>
      </c>
      <c r="F52" s="6" t="s">
        <v>24</v>
      </c>
      <c r="G52" s="7"/>
      <c r="H52" s="7"/>
      <c r="I52" s="3"/>
      <c r="J52" s="3"/>
      <c r="K52" s="3"/>
      <c r="L52" s="3"/>
      <c r="M52" s="4"/>
      <c r="N52" s="3"/>
      <c r="O52" s="4"/>
      <c r="P52" s="4"/>
      <c r="Q52" s="4"/>
      <c r="R52" s="4"/>
      <c r="S52" s="4"/>
      <c r="T52" s="4"/>
    </row>
    <row r="53" spans="1:22" ht="25.5" thickBot="1" x14ac:dyDescent="0.3">
      <c r="A53" s="5" t="s">
        <v>21</v>
      </c>
      <c r="B53" s="6" t="s">
        <v>28</v>
      </c>
      <c r="C53" s="6"/>
      <c r="D53" s="6">
        <v>12542</v>
      </c>
      <c r="E53" s="6" t="s">
        <v>24</v>
      </c>
      <c r="F53" s="6" t="s">
        <v>24</v>
      </c>
      <c r="G53" s="7" t="s">
        <v>25</v>
      </c>
      <c r="H53" s="7" t="s">
        <v>21</v>
      </c>
      <c r="I53" s="3" t="s">
        <v>28</v>
      </c>
      <c r="J53" s="3">
        <v>5965</v>
      </c>
      <c r="K53" s="3">
        <v>4575</v>
      </c>
      <c r="L53" s="3">
        <v>1390</v>
      </c>
      <c r="M53" s="4" t="s">
        <v>21</v>
      </c>
      <c r="N53" s="3" t="s">
        <v>28</v>
      </c>
      <c r="O53" s="4">
        <v>8223</v>
      </c>
      <c r="P53" s="4">
        <v>5870</v>
      </c>
      <c r="Q53" s="4">
        <v>863</v>
      </c>
      <c r="R53" s="4">
        <v>1375</v>
      </c>
      <c r="S53" s="4">
        <v>153</v>
      </c>
      <c r="T53" s="4"/>
    </row>
    <row r="54" spans="1:22" ht="25.5" thickBot="1" x14ac:dyDescent="0.3">
      <c r="A54" s="5" t="s">
        <v>21</v>
      </c>
      <c r="B54" s="6" t="s">
        <v>29</v>
      </c>
      <c r="C54" s="6"/>
      <c r="D54" s="6">
        <v>0</v>
      </c>
      <c r="E54" s="6" t="s">
        <v>30</v>
      </c>
      <c r="F54" s="6" t="s">
        <v>24</v>
      </c>
      <c r="G54" s="7" t="s">
        <v>25</v>
      </c>
      <c r="H54" s="7" t="s">
        <v>21</v>
      </c>
      <c r="I54" s="3" t="s">
        <v>31</v>
      </c>
      <c r="J54" s="3">
        <v>6295</v>
      </c>
      <c r="K54" s="3">
        <v>5091</v>
      </c>
      <c r="L54" s="3">
        <v>1204</v>
      </c>
      <c r="M54" s="4" t="s">
        <v>21</v>
      </c>
      <c r="N54" s="3" t="s">
        <v>31</v>
      </c>
      <c r="O54" s="4">
        <v>7697</v>
      </c>
      <c r="P54" s="4">
        <v>5951</v>
      </c>
      <c r="Q54" s="4">
        <v>703</v>
      </c>
      <c r="R54" s="4">
        <v>922</v>
      </c>
      <c r="S54" s="4">
        <v>141</v>
      </c>
      <c r="T54" s="4"/>
    </row>
    <row r="55" spans="1:22" ht="24.75" thickBot="1" x14ac:dyDescent="0.3">
      <c r="A55" s="5" t="s">
        <v>21</v>
      </c>
      <c r="B55" s="6" t="s">
        <v>32</v>
      </c>
      <c r="C55" s="6"/>
      <c r="D55" s="6">
        <v>13229</v>
      </c>
      <c r="E55" s="6" t="s">
        <v>24</v>
      </c>
      <c r="F55" s="6" t="s">
        <v>24</v>
      </c>
      <c r="G55" s="7"/>
      <c r="H55" s="7"/>
      <c r="I55" s="3"/>
      <c r="J55" s="3"/>
      <c r="K55" s="3"/>
      <c r="L55" s="3"/>
      <c r="M55" s="4"/>
      <c r="N55" s="3"/>
      <c r="O55" s="4"/>
      <c r="P55" s="4"/>
      <c r="Q55" s="4"/>
      <c r="R55" s="4"/>
      <c r="S55" s="4"/>
      <c r="T55" s="4"/>
    </row>
    <row r="56" spans="1:22" ht="25.5" thickBot="1" x14ac:dyDescent="0.3">
      <c r="A56" s="5" t="s">
        <v>21</v>
      </c>
      <c r="B56" s="6" t="s">
        <v>79</v>
      </c>
      <c r="C56" s="6"/>
      <c r="D56" s="6"/>
      <c r="E56" s="6"/>
      <c r="F56" s="6" t="s">
        <v>24</v>
      </c>
      <c r="G56" s="7" t="s">
        <v>25</v>
      </c>
      <c r="H56" s="7" t="s">
        <v>21</v>
      </c>
      <c r="I56" s="3" t="s">
        <v>79</v>
      </c>
      <c r="J56" s="3">
        <v>6561</v>
      </c>
      <c r="K56" s="3">
        <v>5666</v>
      </c>
      <c r="L56" s="3">
        <v>895</v>
      </c>
      <c r="M56" s="4"/>
      <c r="N56" s="3"/>
      <c r="O56" s="4"/>
      <c r="P56" s="4"/>
      <c r="Q56" s="4"/>
      <c r="R56" s="4"/>
      <c r="S56" s="4"/>
      <c r="T56" s="4"/>
    </row>
    <row r="57" spans="1:22" ht="15.75" thickBot="1" x14ac:dyDescent="0.3">
      <c r="A57" s="5" t="s">
        <v>21</v>
      </c>
      <c r="B57" s="6" t="s">
        <v>24</v>
      </c>
      <c r="C57" s="6"/>
      <c r="D57" s="6">
        <v>10718</v>
      </c>
      <c r="E57" s="6" t="s">
        <v>24</v>
      </c>
      <c r="F57" s="8" t="s">
        <v>24</v>
      </c>
      <c r="M57" s="4" t="s">
        <v>21</v>
      </c>
      <c r="N57" s="3" t="s">
        <v>24</v>
      </c>
      <c r="O57" s="4">
        <v>6966</v>
      </c>
      <c r="P57" s="4">
        <v>4403</v>
      </c>
      <c r="Q57" s="4">
        <v>740</v>
      </c>
      <c r="R57" s="4">
        <v>1661</v>
      </c>
      <c r="S57" s="4">
        <v>82</v>
      </c>
      <c r="T57" s="4"/>
    </row>
    <row r="58" spans="1:22" ht="25.5" thickBot="1" x14ac:dyDescent="0.3">
      <c r="A58" s="5" t="s">
        <v>21</v>
      </c>
      <c r="B58" s="6" t="s">
        <v>80</v>
      </c>
      <c r="C58" s="6"/>
      <c r="D58" s="6"/>
      <c r="E58" s="6"/>
      <c r="F58" s="6" t="s">
        <v>24</v>
      </c>
      <c r="G58" s="7" t="s">
        <v>25</v>
      </c>
      <c r="H58" s="7" t="s">
        <v>21</v>
      </c>
      <c r="I58" s="3" t="s">
        <v>80</v>
      </c>
      <c r="J58" s="3">
        <v>5878</v>
      </c>
      <c r="K58" s="3">
        <v>3610</v>
      </c>
      <c r="L58" s="3">
        <v>2268</v>
      </c>
      <c r="M58" s="4"/>
      <c r="N58" s="3"/>
      <c r="O58" s="4"/>
      <c r="P58" s="4"/>
      <c r="Q58" s="4"/>
      <c r="R58" s="4"/>
      <c r="S58" s="4"/>
      <c r="T58" s="4"/>
    </row>
    <row r="59" spans="1:22" ht="25.5" thickBot="1" x14ac:dyDescent="0.3">
      <c r="A59" s="5" t="s">
        <v>21</v>
      </c>
      <c r="B59" s="6" t="s">
        <v>81</v>
      </c>
      <c r="C59" s="6"/>
      <c r="D59" s="6"/>
      <c r="E59" s="6"/>
      <c r="F59" s="6" t="s">
        <v>24</v>
      </c>
      <c r="G59" s="7" t="s">
        <v>25</v>
      </c>
      <c r="H59" s="7" t="s">
        <v>21</v>
      </c>
      <c r="I59" s="3" t="s">
        <v>81</v>
      </c>
      <c r="J59" s="3">
        <v>5913</v>
      </c>
      <c r="K59" s="3">
        <v>4791</v>
      </c>
      <c r="L59" s="3">
        <v>1122</v>
      </c>
      <c r="M59" s="4"/>
      <c r="N59" s="3"/>
      <c r="O59" s="4"/>
      <c r="P59" s="4"/>
      <c r="Q59" s="4"/>
      <c r="R59" s="4"/>
      <c r="S59" s="4"/>
      <c r="T59" s="4"/>
    </row>
    <row r="60" spans="1:22" ht="25.5" thickBot="1" x14ac:dyDescent="0.3">
      <c r="A60" s="5" t="s">
        <v>21</v>
      </c>
      <c r="B60" s="6" t="s">
        <v>92</v>
      </c>
      <c r="C60" s="6"/>
      <c r="D60" s="6">
        <v>0</v>
      </c>
      <c r="E60" s="6" t="s">
        <v>48</v>
      </c>
      <c r="F60" s="8" t="s">
        <v>24</v>
      </c>
      <c r="G60" s="7"/>
      <c r="H60" s="7"/>
      <c r="I60" s="3"/>
      <c r="J60" s="3"/>
      <c r="K60" s="3"/>
      <c r="L60" s="3"/>
      <c r="M60" s="4" t="s">
        <v>21</v>
      </c>
      <c r="N60" s="3" t="s">
        <v>106</v>
      </c>
      <c r="O60" s="4">
        <v>4953</v>
      </c>
      <c r="P60" s="4">
        <v>4140</v>
      </c>
      <c r="Q60" s="4">
        <v>302</v>
      </c>
      <c r="R60" s="4">
        <v>419</v>
      </c>
      <c r="S60" s="4">
        <v>29</v>
      </c>
      <c r="T60" s="4"/>
    </row>
    <row r="61" spans="1:22" ht="24.75" thickBot="1" x14ac:dyDescent="0.3">
      <c r="A61" s="5" t="s">
        <v>21</v>
      </c>
      <c r="B61" s="6" t="s">
        <v>93</v>
      </c>
      <c r="C61" s="6"/>
      <c r="D61" s="6">
        <v>8974</v>
      </c>
      <c r="E61" s="6" t="s">
        <v>24</v>
      </c>
      <c r="F61" s="6" t="s">
        <v>24</v>
      </c>
      <c r="G61" s="7"/>
      <c r="H61" s="7"/>
      <c r="I61" s="3"/>
      <c r="J61" s="3"/>
      <c r="K61" s="3"/>
      <c r="L61" s="3"/>
      <c r="M61" s="4"/>
      <c r="N61" s="3"/>
      <c r="O61" s="4"/>
      <c r="P61" s="4"/>
      <c r="Q61" s="4"/>
      <c r="R61" s="4"/>
      <c r="S61" s="4"/>
      <c r="T61" s="4"/>
    </row>
    <row r="62" spans="1:22" ht="37.5" thickBot="1" x14ac:dyDescent="0.3">
      <c r="A62" s="5" t="s">
        <v>21</v>
      </c>
      <c r="B62" s="6" t="s">
        <v>95</v>
      </c>
      <c r="C62" s="6"/>
      <c r="D62" s="6">
        <v>2621</v>
      </c>
      <c r="E62" s="6" t="s">
        <v>23</v>
      </c>
      <c r="F62" s="8" t="s">
        <v>24</v>
      </c>
      <c r="M62" s="4" t="s">
        <v>21</v>
      </c>
      <c r="N62" s="3" t="s">
        <v>107</v>
      </c>
      <c r="O62" s="4">
        <v>6825</v>
      </c>
      <c r="P62" s="4">
        <v>4459</v>
      </c>
      <c r="Q62" s="4">
        <v>1288</v>
      </c>
      <c r="R62" s="4">
        <v>921</v>
      </c>
      <c r="S62" s="4">
        <v>20</v>
      </c>
      <c r="T62" s="4"/>
    </row>
    <row r="63" spans="1:22" ht="36" x14ac:dyDescent="0.25">
      <c r="A63" s="12" t="s">
        <v>21</v>
      </c>
      <c r="B63" s="14" t="s">
        <v>96</v>
      </c>
      <c r="C63" s="14"/>
      <c r="D63" s="14">
        <v>8241</v>
      </c>
      <c r="E63" s="14" t="s">
        <v>24</v>
      </c>
      <c r="F63" s="14" t="s">
        <v>24</v>
      </c>
      <c r="M63" s="4"/>
      <c r="N63" s="3"/>
      <c r="O63" s="4"/>
      <c r="P63" s="4"/>
      <c r="Q63" s="4"/>
      <c r="R63" s="4"/>
      <c r="S63" s="4"/>
      <c r="T63" s="4"/>
    </row>
    <row r="64" spans="1:22" x14ac:dyDescent="0.25">
      <c r="T64" t="s">
        <v>109</v>
      </c>
      <c r="U64" t="s">
        <v>110</v>
      </c>
      <c r="V64" s="10">
        <v>20.21</v>
      </c>
    </row>
    <row r="65" spans="6:22" ht="24" x14ac:dyDescent="0.25">
      <c r="F65" s="9" t="s">
        <v>111</v>
      </c>
      <c r="J65" s="3">
        <v>37371</v>
      </c>
      <c r="L65" s="3">
        <v>11019</v>
      </c>
      <c r="M65">
        <f t="shared" ref="M65:M68" si="0">L65/J65</f>
        <v>0.29485429878783015</v>
      </c>
      <c r="O65" s="4">
        <v>40818</v>
      </c>
      <c r="Q65" s="4">
        <v>14683</v>
      </c>
      <c r="R65">
        <f t="shared" ref="R65:R68" si="1">Q65/O65</f>
        <v>0.35971875153118721</v>
      </c>
      <c r="T65">
        <f t="shared" ref="T65:T68" si="2">O65/J65*O65</f>
        <v>44582.941960343582</v>
      </c>
      <c r="U65">
        <f t="shared" ref="U65:U68" si="3">Q65/L65*Q65</f>
        <v>19565.340684272618</v>
      </c>
      <c r="V65">
        <f t="shared" ref="V65:V68" si="4">U65/T65</f>
        <v>0.43885261546167009</v>
      </c>
    </row>
    <row r="66" spans="6:22" ht="24" x14ac:dyDescent="0.25">
      <c r="F66" s="9" t="s">
        <v>30</v>
      </c>
      <c r="J66" s="3">
        <v>28094</v>
      </c>
      <c r="L66" s="3">
        <v>8853</v>
      </c>
      <c r="M66">
        <f t="shared" si="0"/>
        <v>0.31512066633444863</v>
      </c>
      <c r="O66">
        <v>36963</v>
      </c>
      <c r="Q66">
        <v>15904</v>
      </c>
      <c r="R66">
        <f t="shared" si="1"/>
        <v>0.43026810594378162</v>
      </c>
      <c r="T66">
        <f t="shared" si="2"/>
        <v>48631.856232647537</v>
      </c>
      <c r="U66">
        <f t="shared" si="3"/>
        <v>28570.791370157011</v>
      </c>
      <c r="V66">
        <f t="shared" si="4"/>
        <v>0.58749127801082923</v>
      </c>
    </row>
    <row r="67" spans="6:22" x14ac:dyDescent="0.25">
      <c r="F67" s="9" t="s">
        <v>48</v>
      </c>
      <c r="J67" s="3">
        <v>36621</v>
      </c>
      <c r="L67" s="3">
        <v>8188</v>
      </c>
      <c r="M67">
        <f t="shared" si="0"/>
        <v>0.22358755905081784</v>
      </c>
      <c r="O67" s="4">
        <v>39785</v>
      </c>
      <c r="Q67" s="4">
        <v>10741</v>
      </c>
      <c r="R67">
        <f t="shared" si="1"/>
        <v>0.26997612165388968</v>
      </c>
      <c r="T67">
        <f t="shared" si="2"/>
        <v>43222.364899920809</v>
      </c>
      <c r="U67">
        <f t="shared" si="3"/>
        <v>14090.019662921348</v>
      </c>
      <c r="V67">
        <f t="shared" si="4"/>
        <v>0.32598909605122423</v>
      </c>
    </row>
    <row r="68" spans="6:22" x14ac:dyDescent="0.25">
      <c r="F68" s="9" t="s">
        <v>24</v>
      </c>
      <c r="J68" s="3">
        <v>37236</v>
      </c>
      <c r="L68" s="3">
        <v>8052</v>
      </c>
      <c r="M68">
        <f t="shared" si="0"/>
        <v>0.21624234611666129</v>
      </c>
      <c r="O68">
        <v>41449</v>
      </c>
      <c r="Q68">
        <v>10946</v>
      </c>
      <c r="R68">
        <f t="shared" si="1"/>
        <v>0.2640835725831745</v>
      </c>
      <c r="T68">
        <f t="shared" si="2"/>
        <v>46138.672279514445</v>
      </c>
      <c r="U68">
        <f t="shared" si="3"/>
        <v>14880.143566815697</v>
      </c>
      <c r="V68">
        <f t="shared" si="4"/>
        <v>0.32250914106651646</v>
      </c>
    </row>
    <row r="70" spans="6:22" x14ac:dyDescent="0.25">
      <c r="J70">
        <f>SUM(J64:J69)</f>
        <v>139322</v>
      </c>
      <c r="L70">
        <f>SUM(L64:L69)</f>
        <v>36112</v>
      </c>
      <c r="O70">
        <f>SUM(O64:O69)</f>
        <v>159015</v>
      </c>
      <c r="Q70">
        <f>SUM(Q64:Q69)</f>
        <v>52274</v>
      </c>
    </row>
  </sheetData>
  <autoFilter ref="A1:X64">
    <sortState ref="A2:X64">
      <sortCondition ref="F1:F6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workbookViewId="0">
      <selection activeCell="M5" sqref="M5"/>
    </sheetView>
  </sheetViews>
  <sheetFormatPr defaultRowHeight="15" x14ac:dyDescent="0.25"/>
  <cols>
    <col min="1" max="2" width="9.140625" style="21"/>
    <col min="3" max="3" width="10" style="21" customWidth="1"/>
    <col min="4" max="4" width="13.5703125" style="21" customWidth="1"/>
    <col min="5" max="5" width="14.42578125" style="21" customWidth="1"/>
    <col min="6" max="6" width="9.140625" style="21"/>
    <col min="7" max="7" width="13.140625" style="21" customWidth="1"/>
    <col min="8" max="8" width="14.42578125" style="21" customWidth="1"/>
    <col min="9" max="9" width="12.5703125" style="21" customWidth="1"/>
    <col min="10" max="10" width="17.140625" style="21" customWidth="1"/>
    <col min="11" max="11" width="18" style="21" customWidth="1"/>
    <col min="12" max="12" width="10.42578125" style="21" customWidth="1"/>
    <col min="13" max="13" width="11.42578125" style="21" customWidth="1"/>
    <col min="14" max="14" width="9.5703125" style="21" customWidth="1"/>
    <col min="15" max="15" width="11.28515625" style="21" customWidth="1"/>
    <col min="16" max="18" width="9.85546875" style="21" customWidth="1"/>
    <col min="19" max="19" width="10.7109375" style="21" customWidth="1"/>
    <col min="20" max="20" width="17.28515625" style="21" customWidth="1"/>
    <col min="21" max="21" width="19" style="21" customWidth="1"/>
    <col min="22" max="16384" width="9.140625" style="21"/>
  </cols>
  <sheetData>
    <row r="1" spans="1:21" ht="36.75" x14ac:dyDescent="0.25">
      <c r="A1" s="18" t="s">
        <v>0</v>
      </c>
      <c r="B1" s="18" t="s">
        <v>1</v>
      </c>
      <c r="C1" s="18" t="s">
        <v>5</v>
      </c>
      <c r="D1" s="19" t="s">
        <v>9</v>
      </c>
      <c r="E1" s="19" t="s">
        <v>10</v>
      </c>
      <c r="F1" s="19" t="s">
        <v>11</v>
      </c>
      <c r="G1" s="19" t="s">
        <v>8</v>
      </c>
      <c r="H1" s="20" t="s">
        <v>119</v>
      </c>
      <c r="I1" s="20" t="s">
        <v>12</v>
      </c>
      <c r="J1" s="20" t="s">
        <v>13</v>
      </c>
      <c r="K1" s="20" t="s">
        <v>14</v>
      </c>
      <c r="L1" s="20" t="s">
        <v>112</v>
      </c>
      <c r="M1" s="20" t="s">
        <v>113</v>
      </c>
      <c r="N1" s="20" t="s">
        <v>19</v>
      </c>
      <c r="O1" s="20" t="s">
        <v>114</v>
      </c>
      <c r="P1" s="20" t="s">
        <v>20</v>
      </c>
      <c r="Q1" s="20" t="s">
        <v>115</v>
      </c>
      <c r="R1" s="20" t="s">
        <v>116</v>
      </c>
      <c r="S1" s="20" t="s">
        <v>120</v>
      </c>
      <c r="T1" s="20" t="s">
        <v>117</v>
      </c>
      <c r="U1" s="20" t="s">
        <v>118</v>
      </c>
    </row>
    <row r="2" spans="1:21" ht="48.75" x14ac:dyDescent="0.25">
      <c r="A2" s="9" t="s">
        <v>21</v>
      </c>
      <c r="B2" s="9" t="s">
        <v>33</v>
      </c>
      <c r="C2" s="9" t="s">
        <v>34</v>
      </c>
      <c r="G2" s="19" t="s">
        <v>100</v>
      </c>
      <c r="H2" s="20">
        <v>6346</v>
      </c>
      <c r="I2" s="20">
        <v>4498</v>
      </c>
      <c r="J2" s="20">
        <v>505</v>
      </c>
      <c r="K2" s="20">
        <v>1221</v>
      </c>
      <c r="L2" s="20"/>
      <c r="M2" s="20"/>
    </row>
    <row r="3" spans="1:21" ht="48" x14ac:dyDescent="0.25">
      <c r="A3" s="9" t="s">
        <v>21</v>
      </c>
      <c r="B3" s="9" t="s">
        <v>35</v>
      </c>
      <c r="C3" s="9" t="s">
        <v>34</v>
      </c>
      <c r="D3" s="19"/>
      <c r="E3" s="19"/>
      <c r="F3" s="19"/>
      <c r="G3" s="19"/>
      <c r="H3" s="20"/>
      <c r="I3" s="20"/>
      <c r="J3" s="20"/>
      <c r="K3" s="20"/>
      <c r="L3" s="20"/>
      <c r="M3" s="20"/>
    </row>
    <row r="4" spans="1:21" ht="48" x14ac:dyDescent="0.25">
      <c r="A4" s="9" t="s">
        <v>21</v>
      </c>
      <c r="B4" s="9" t="s">
        <v>37</v>
      </c>
      <c r="C4" s="9" t="s">
        <v>34</v>
      </c>
      <c r="G4" s="19" t="s">
        <v>101</v>
      </c>
      <c r="H4" s="20">
        <v>7124</v>
      </c>
      <c r="I4" s="20">
        <v>3516</v>
      </c>
      <c r="J4" s="20">
        <v>1652</v>
      </c>
      <c r="K4" s="20">
        <v>1765</v>
      </c>
      <c r="L4" s="20"/>
      <c r="M4" s="20"/>
    </row>
    <row r="5" spans="1:21" ht="48" x14ac:dyDescent="0.25">
      <c r="A5" s="9" t="s">
        <v>21</v>
      </c>
      <c r="B5" s="9" t="s">
        <v>38</v>
      </c>
      <c r="C5" s="9" t="s">
        <v>34</v>
      </c>
      <c r="D5" s="19"/>
      <c r="E5" s="19"/>
      <c r="F5" s="19"/>
      <c r="G5" s="19"/>
      <c r="H5" s="20"/>
      <c r="I5" s="20"/>
      <c r="J5" s="20"/>
      <c r="K5" s="20"/>
      <c r="L5" s="20"/>
      <c r="M5" s="20"/>
    </row>
    <row r="6" spans="1:21" x14ac:dyDescent="0.25">
      <c r="A6" s="22" t="s">
        <v>21</v>
      </c>
      <c r="B6" s="19" t="s">
        <v>36</v>
      </c>
      <c r="C6" s="9"/>
      <c r="D6" s="19">
        <v>5407</v>
      </c>
      <c r="E6" s="19">
        <v>4582</v>
      </c>
      <c r="F6" s="19">
        <v>825</v>
      </c>
      <c r="G6" s="19"/>
      <c r="H6" s="20"/>
      <c r="I6" s="20"/>
      <c r="J6" s="20"/>
      <c r="K6" s="20"/>
      <c r="L6" s="20"/>
      <c r="M6" s="20"/>
    </row>
    <row r="7" spans="1:21" ht="24" x14ac:dyDescent="0.25">
      <c r="A7" s="9" t="s">
        <v>21</v>
      </c>
      <c r="B7" s="9" t="s">
        <v>90</v>
      </c>
      <c r="C7" s="9"/>
      <c r="D7" s="19">
        <v>5568</v>
      </c>
      <c r="E7" s="19">
        <v>3372</v>
      </c>
      <c r="F7" s="19">
        <v>2196</v>
      </c>
      <c r="G7" s="19"/>
      <c r="H7" s="20"/>
      <c r="I7" s="20"/>
      <c r="J7" s="20"/>
      <c r="K7" s="20"/>
      <c r="L7" s="20"/>
      <c r="M7" s="20"/>
    </row>
    <row r="8" spans="1:21" x14ac:dyDescent="0.25">
      <c r="A8" s="22" t="s">
        <v>21</v>
      </c>
      <c r="B8" s="19" t="s">
        <v>39</v>
      </c>
      <c r="C8" s="9"/>
      <c r="D8" s="19">
        <v>6694</v>
      </c>
      <c r="E8" s="19">
        <v>3576</v>
      </c>
      <c r="F8" s="19">
        <v>3118</v>
      </c>
      <c r="G8" s="19"/>
      <c r="H8" s="20"/>
      <c r="I8" s="20"/>
      <c r="J8" s="20"/>
      <c r="K8" s="20"/>
      <c r="L8" s="20"/>
      <c r="M8" s="20"/>
    </row>
    <row r="9" spans="1:21" ht="24.75" x14ac:dyDescent="0.25">
      <c r="A9" s="9" t="s">
        <v>21</v>
      </c>
      <c r="B9" s="9" t="s">
        <v>40</v>
      </c>
      <c r="C9" s="9" t="s">
        <v>34</v>
      </c>
      <c r="D9" s="19">
        <v>4998</v>
      </c>
      <c r="E9" s="19">
        <v>3240</v>
      </c>
      <c r="F9" s="19">
        <v>1758</v>
      </c>
      <c r="G9" s="19" t="s">
        <v>40</v>
      </c>
      <c r="H9" s="20">
        <v>5756</v>
      </c>
      <c r="I9" s="20">
        <v>3348</v>
      </c>
      <c r="J9" s="20">
        <v>1011</v>
      </c>
      <c r="K9" s="20">
        <v>1241</v>
      </c>
      <c r="L9" s="20"/>
      <c r="M9" s="20"/>
    </row>
    <row r="10" spans="1:21" ht="24" x14ac:dyDescent="0.25">
      <c r="A10" s="9" t="s">
        <v>21</v>
      </c>
      <c r="B10" s="9" t="s">
        <v>49</v>
      </c>
      <c r="C10" s="9" t="s">
        <v>34</v>
      </c>
      <c r="D10" s="19">
        <v>5466</v>
      </c>
      <c r="E10" s="19">
        <v>3589</v>
      </c>
      <c r="F10" s="19">
        <v>1877</v>
      </c>
      <c r="G10" s="19" t="s">
        <v>49</v>
      </c>
      <c r="H10" s="20">
        <v>7314</v>
      </c>
      <c r="I10" s="20">
        <v>4380</v>
      </c>
      <c r="J10" s="20">
        <v>1653</v>
      </c>
      <c r="K10" s="20">
        <v>1142</v>
      </c>
      <c r="L10" s="20"/>
      <c r="M10" s="20"/>
    </row>
    <row r="11" spans="1:21" ht="24.75" x14ac:dyDescent="0.25">
      <c r="A11" s="9" t="s">
        <v>21</v>
      </c>
      <c r="B11" s="9" t="s">
        <v>56</v>
      </c>
      <c r="C11" s="9" t="s">
        <v>34</v>
      </c>
      <c r="G11" s="19" t="s">
        <v>56</v>
      </c>
      <c r="H11" s="20">
        <v>7022</v>
      </c>
      <c r="I11" s="20">
        <v>5036</v>
      </c>
      <c r="J11" s="20">
        <v>860</v>
      </c>
      <c r="K11" s="20">
        <v>951</v>
      </c>
      <c r="L11" s="20"/>
      <c r="M11" s="20"/>
    </row>
    <row r="12" spans="1:21" x14ac:dyDescent="0.25">
      <c r="A12" s="9" t="s">
        <v>21</v>
      </c>
      <c r="B12" s="9" t="s">
        <v>57</v>
      </c>
      <c r="C12" s="9"/>
      <c r="D12" s="19">
        <v>6888</v>
      </c>
      <c r="E12" s="19">
        <v>5199</v>
      </c>
      <c r="F12" s="19">
        <v>1689</v>
      </c>
      <c r="G12" s="19"/>
      <c r="H12" s="20"/>
      <c r="I12" s="20"/>
      <c r="J12" s="20"/>
      <c r="K12" s="20"/>
      <c r="L12" s="20"/>
      <c r="M12" s="20"/>
    </row>
    <row r="13" spans="1:21" ht="24.75" x14ac:dyDescent="0.25">
      <c r="A13" s="9" t="s">
        <v>21</v>
      </c>
      <c r="B13" s="9" t="s">
        <v>67</v>
      </c>
      <c r="C13" s="9" t="s">
        <v>34</v>
      </c>
      <c r="D13" s="19">
        <v>5903</v>
      </c>
      <c r="E13" s="19">
        <v>2520</v>
      </c>
      <c r="F13" s="19">
        <v>3383</v>
      </c>
      <c r="G13" s="19" t="s">
        <v>68</v>
      </c>
      <c r="H13" s="20">
        <v>6719</v>
      </c>
      <c r="I13" s="20">
        <v>3126</v>
      </c>
      <c r="J13" s="20">
        <v>1814</v>
      </c>
      <c r="K13" s="20">
        <v>1572</v>
      </c>
      <c r="L13" s="20"/>
      <c r="M13" s="20"/>
    </row>
    <row r="14" spans="1:21" ht="24" x14ac:dyDescent="0.25">
      <c r="A14" s="9" t="s">
        <v>21</v>
      </c>
      <c r="B14" s="9" t="s">
        <v>69</v>
      </c>
      <c r="C14" s="9" t="s">
        <v>34</v>
      </c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21" ht="24" x14ac:dyDescent="0.25">
      <c r="A15" s="9" t="s">
        <v>21</v>
      </c>
      <c r="B15" s="9" t="s">
        <v>70</v>
      </c>
      <c r="C15" s="9" t="s">
        <v>34</v>
      </c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21" ht="24" x14ac:dyDescent="0.25">
      <c r="A16" s="9"/>
      <c r="B16" s="9"/>
      <c r="C16" s="9" t="s">
        <v>34</v>
      </c>
      <c r="D16" s="19">
        <f>SUM(D2:D15)</f>
        <v>40924</v>
      </c>
      <c r="E16" s="19"/>
      <c r="F16" s="19">
        <f>SUM(F2:F15)</f>
        <v>14846</v>
      </c>
      <c r="G16" s="19"/>
      <c r="H16" s="19">
        <f>SUM(H2:H15)</f>
        <v>40281</v>
      </c>
      <c r="I16" s="20"/>
      <c r="J16" s="19">
        <f t="shared" ref="J16:K16" si="0">SUM(J2:J15)</f>
        <v>7495</v>
      </c>
      <c r="K16" s="19">
        <f t="shared" si="0"/>
        <v>7892</v>
      </c>
      <c r="L16" s="23">
        <f>K16+J16</f>
        <v>15387</v>
      </c>
      <c r="M16" s="24">
        <f>H16/D16</f>
        <v>0.98428794839214151</v>
      </c>
      <c r="N16" s="25">
        <f>M16*H16</f>
        <v>39648.102849183852</v>
      </c>
      <c r="O16" s="24">
        <f>L16/F16</f>
        <v>1.0364407921325609</v>
      </c>
      <c r="P16" s="25">
        <f>O16*L16</f>
        <v>15947.714468543714</v>
      </c>
      <c r="Q16" s="24">
        <f>F16/D16</f>
        <v>0.36277001270648029</v>
      </c>
      <c r="R16" s="24">
        <f>L16/H16</f>
        <v>0.38199150964474565</v>
      </c>
      <c r="S16" s="24">
        <f>P16/N16</f>
        <v>0.40223146437060847</v>
      </c>
      <c r="T16" s="25">
        <f>P16-F16</f>
        <v>1101.7144685437142</v>
      </c>
      <c r="U16" s="24">
        <f>P16/F16</f>
        <v>1.0742095155963705</v>
      </c>
    </row>
    <row r="17" spans="1:21" ht="24.75" x14ac:dyDescent="0.25">
      <c r="A17" s="9" t="s">
        <v>21</v>
      </c>
      <c r="B17" s="9" t="s">
        <v>50</v>
      </c>
      <c r="C17" s="9" t="s">
        <v>44</v>
      </c>
      <c r="D17" s="19">
        <v>6029</v>
      </c>
      <c r="E17" s="19">
        <v>4483</v>
      </c>
      <c r="F17" s="19">
        <v>1546</v>
      </c>
      <c r="G17" s="19" t="s">
        <v>51</v>
      </c>
      <c r="H17" s="20">
        <v>6169</v>
      </c>
      <c r="I17" s="20">
        <v>3912</v>
      </c>
      <c r="J17" s="20">
        <v>754</v>
      </c>
      <c r="K17" s="20">
        <v>1393</v>
      </c>
      <c r="L17" s="20"/>
      <c r="M17" s="20"/>
    </row>
    <row r="18" spans="1:21" ht="24" x14ac:dyDescent="0.25">
      <c r="A18" s="9" t="s">
        <v>21</v>
      </c>
      <c r="B18" s="9" t="s">
        <v>52</v>
      </c>
      <c r="C18" s="9" t="s">
        <v>44</v>
      </c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1:21" ht="24.75" x14ac:dyDescent="0.25">
      <c r="A19" s="9" t="s">
        <v>21</v>
      </c>
      <c r="B19" s="9" t="s">
        <v>75</v>
      </c>
      <c r="C19" s="9" t="s">
        <v>44</v>
      </c>
      <c r="D19" s="19">
        <v>7165</v>
      </c>
      <c r="E19" s="19">
        <v>5521</v>
      </c>
      <c r="F19" s="19">
        <v>1644</v>
      </c>
      <c r="G19" s="19" t="s">
        <v>76</v>
      </c>
      <c r="H19" s="20">
        <v>6670</v>
      </c>
      <c r="I19" s="20">
        <v>4922</v>
      </c>
      <c r="J19" s="20">
        <v>464</v>
      </c>
      <c r="K19" s="20">
        <v>1174</v>
      </c>
      <c r="L19" s="20"/>
      <c r="M19" s="20"/>
    </row>
    <row r="20" spans="1:21" ht="24" x14ac:dyDescent="0.25">
      <c r="A20" s="9" t="s">
        <v>21</v>
      </c>
      <c r="B20" s="9" t="s">
        <v>77</v>
      </c>
      <c r="C20" s="9" t="s">
        <v>44</v>
      </c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1:21" x14ac:dyDescent="0.25">
      <c r="A21" s="9" t="s">
        <v>21</v>
      </c>
      <c r="B21" s="9" t="s">
        <v>74</v>
      </c>
      <c r="C21" s="9"/>
      <c r="D21" s="19">
        <v>6619</v>
      </c>
      <c r="E21" s="19">
        <v>4684</v>
      </c>
      <c r="F21" s="19">
        <v>1935</v>
      </c>
      <c r="G21" s="19"/>
      <c r="H21" s="20"/>
      <c r="I21" s="20"/>
      <c r="J21" s="20"/>
      <c r="K21" s="20"/>
      <c r="L21" s="20"/>
      <c r="M21" s="20"/>
    </row>
    <row r="22" spans="1:21" ht="24" x14ac:dyDescent="0.25">
      <c r="A22" s="9" t="s">
        <v>21</v>
      </c>
      <c r="B22" s="9" t="s">
        <v>78</v>
      </c>
      <c r="C22" s="9" t="s">
        <v>44</v>
      </c>
      <c r="G22" s="19" t="s">
        <v>78</v>
      </c>
      <c r="H22" s="20">
        <v>7071</v>
      </c>
      <c r="I22" s="20">
        <v>4362</v>
      </c>
      <c r="J22" s="20">
        <v>1491</v>
      </c>
      <c r="K22" s="20">
        <v>1102</v>
      </c>
      <c r="L22" s="20"/>
      <c r="M22" s="20"/>
    </row>
    <row r="23" spans="1:21" ht="24" x14ac:dyDescent="0.25">
      <c r="A23" s="9" t="s">
        <v>21</v>
      </c>
      <c r="B23" s="9" t="s">
        <v>87</v>
      </c>
      <c r="C23" s="9" t="s">
        <v>44</v>
      </c>
      <c r="D23" s="19">
        <v>5608</v>
      </c>
      <c r="E23" s="19">
        <v>2905</v>
      </c>
      <c r="F23" s="19">
        <v>2703</v>
      </c>
      <c r="G23" s="19" t="s">
        <v>88</v>
      </c>
      <c r="H23" s="20">
        <v>8331</v>
      </c>
      <c r="I23" s="20">
        <v>3817</v>
      </c>
      <c r="J23" s="20">
        <v>3041</v>
      </c>
      <c r="K23" s="20">
        <v>1311</v>
      </c>
      <c r="L23" s="20"/>
      <c r="M23" s="20"/>
    </row>
    <row r="24" spans="1:21" ht="24" x14ac:dyDescent="0.25">
      <c r="A24" s="9" t="s">
        <v>21</v>
      </c>
      <c r="B24" s="9" t="s">
        <v>89</v>
      </c>
      <c r="C24" s="9" t="s">
        <v>44</v>
      </c>
      <c r="D24" s="19"/>
      <c r="E24" s="19"/>
      <c r="F24" s="19"/>
      <c r="G24" s="19"/>
      <c r="H24" s="20"/>
      <c r="I24" s="20"/>
      <c r="J24" s="20"/>
      <c r="K24" s="20"/>
      <c r="L24" s="20"/>
      <c r="M24" s="20"/>
    </row>
    <row r="25" spans="1:21" ht="24" x14ac:dyDescent="0.25">
      <c r="A25" s="9" t="s">
        <v>21</v>
      </c>
      <c r="B25" s="9" t="s">
        <v>94</v>
      </c>
      <c r="C25" s="9" t="s">
        <v>44</v>
      </c>
      <c r="D25" s="19">
        <v>5422</v>
      </c>
      <c r="E25" s="19">
        <v>4069</v>
      </c>
      <c r="F25" s="19">
        <v>1353</v>
      </c>
      <c r="G25" s="19" t="s">
        <v>94</v>
      </c>
      <c r="H25" s="20">
        <v>6107</v>
      </c>
      <c r="I25" s="20">
        <v>4237</v>
      </c>
      <c r="J25" s="20">
        <v>707</v>
      </c>
      <c r="K25" s="20">
        <v>1048</v>
      </c>
      <c r="L25" s="20"/>
      <c r="M25" s="20"/>
    </row>
    <row r="26" spans="1:21" ht="24" x14ac:dyDescent="0.25">
      <c r="A26" s="9" t="s">
        <v>21</v>
      </c>
      <c r="B26" s="9" t="s">
        <v>99</v>
      </c>
      <c r="C26" s="9" t="s">
        <v>44</v>
      </c>
      <c r="D26" s="19">
        <v>6528</v>
      </c>
      <c r="E26" s="19">
        <v>4690</v>
      </c>
      <c r="F26" s="19">
        <v>1838</v>
      </c>
      <c r="G26" s="19" t="s">
        <v>99</v>
      </c>
      <c r="H26" s="20">
        <v>6470</v>
      </c>
      <c r="I26" s="20">
        <v>4580</v>
      </c>
      <c r="J26" s="20">
        <v>796</v>
      </c>
      <c r="K26" s="20">
        <v>976</v>
      </c>
      <c r="L26" s="20"/>
      <c r="M26" s="20"/>
    </row>
    <row r="27" spans="1:21" ht="24" x14ac:dyDescent="0.25">
      <c r="A27" s="9"/>
      <c r="B27" s="9"/>
      <c r="C27" s="9" t="s">
        <v>44</v>
      </c>
      <c r="D27" s="19">
        <f>SUM(D17:D26)</f>
        <v>37371</v>
      </c>
      <c r="E27" s="19"/>
      <c r="F27" s="19">
        <f>SUM(F17:F26)</f>
        <v>11019</v>
      </c>
      <c r="G27" s="19"/>
      <c r="H27" s="19">
        <f>SUM(H17:H26)</f>
        <v>40818</v>
      </c>
      <c r="I27" s="20"/>
      <c r="J27" s="19">
        <f t="shared" ref="J27:K27" si="1">SUM(J17:J26)</f>
        <v>7253</v>
      </c>
      <c r="K27" s="19">
        <f t="shared" si="1"/>
        <v>7004</v>
      </c>
      <c r="L27" s="23">
        <f>K27+J27</f>
        <v>14257</v>
      </c>
      <c r="M27" s="24">
        <f>H27/D27</f>
        <v>1.0922372962992695</v>
      </c>
      <c r="N27" s="25">
        <f>M27*H27</f>
        <v>44582.941960343582</v>
      </c>
      <c r="O27" s="24">
        <f>L27/F27</f>
        <v>1.29385606679372</v>
      </c>
      <c r="P27" s="25">
        <f>O27*L27</f>
        <v>18446.505944278066</v>
      </c>
      <c r="Q27" s="24">
        <f>F27/D27</f>
        <v>0.29485429878783015</v>
      </c>
      <c r="R27" s="24">
        <f>L27/H27</f>
        <v>0.34928217943064332</v>
      </c>
      <c r="S27" s="24">
        <f>P27/N27</f>
        <v>0.41375703650706108</v>
      </c>
      <c r="T27" s="25">
        <f>P27-F27</f>
        <v>7427.5059442780657</v>
      </c>
      <c r="U27" s="24">
        <f>P27/F27</f>
        <v>1.674063521578915</v>
      </c>
    </row>
    <row r="28" spans="1:21" ht="24" x14ac:dyDescent="0.25">
      <c r="A28" s="9" t="s">
        <v>21</v>
      </c>
      <c r="B28" s="9" t="s">
        <v>41</v>
      </c>
      <c r="C28" s="9" t="s">
        <v>30</v>
      </c>
      <c r="D28" s="19"/>
      <c r="E28" s="19"/>
      <c r="F28" s="19"/>
      <c r="G28" s="19" t="s">
        <v>102</v>
      </c>
      <c r="H28" s="20">
        <v>7489</v>
      </c>
      <c r="I28" s="20">
        <v>2279</v>
      </c>
      <c r="J28" s="20">
        <v>1595</v>
      </c>
      <c r="K28" s="20">
        <v>3396</v>
      </c>
      <c r="L28" s="20"/>
      <c r="M28" s="20"/>
    </row>
    <row r="29" spans="1:21" ht="24" x14ac:dyDescent="0.25">
      <c r="A29" s="9" t="s">
        <v>21</v>
      </c>
      <c r="B29" s="9" t="s">
        <v>42</v>
      </c>
      <c r="C29" s="9" t="s">
        <v>30</v>
      </c>
      <c r="D29" s="19"/>
      <c r="E29" s="19"/>
      <c r="F29" s="19"/>
      <c r="G29" s="19"/>
      <c r="H29" s="20"/>
      <c r="I29" s="20"/>
      <c r="J29" s="20"/>
      <c r="K29" s="20"/>
      <c r="L29" s="20"/>
      <c r="M29" s="20"/>
    </row>
    <row r="30" spans="1:21" ht="60" x14ac:dyDescent="0.25">
      <c r="A30" s="9" t="s">
        <v>21</v>
      </c>
      <c r="B30" s="9" t="s">
        <v>43</v>
      </c>
      <c r="C30" s="9" t="s">
        <v>30</v>
      </c>
      <c r="D30" s="19"/>
      <c r="E30" s="19"/>
      <c r="F30" s="19"/>
      <c r="G30" s="19" t="s">
        <v>103</v>
      </c>
      <c r="H30" s="20">
        <v>6335</v>
      </c>
      <c r="I30" s="20">
        <v>4196</v>
      </c>
      <c r="J30" s="20">
        <v>981</v>
      </c>
      <c r="K30" s="20">
        <v>1044</v>
      </c>
      <c r="L30" s="20"/>
      <c r="M30" s="20"/>
    </row>
    <row r="31" spans="1:21" ht="60" x14ac:dyDescent="0.25">
      <c r="A31" s="9" t="s">
        <v>21</v>
      </c>
      <c r="B31" s="9" t="s">
        <v>45</v>
      </c>
      <c r="C31" s="9" t="s">
        <v>30</v>
      </c>
      <c r="D31" s="19"/>
      <c r="E31" s="19"/>
      <c r="F31" s="19"/>
      <c r="G31" s="19"/>
      <c r="H31" s="20"/>
      <c r="I31" s="20"/>
      <c r="J31" s="20"/>
      <c r="K31" s="20"/>
      <c r="L31" s="20"/>
      <c r="M31" s="20"/>
    </row>
    <row r="32" spans="1:21" x14ac:dyDescent="0.25">
      <c r="A32" s="9" t="s">
        <v>21</v>
      </c>
      <c r="B32" s="19" t="s">
        <v>46</v>
      </c>
      <c r="C32" s="9"/>
      <c r="D32" s="19">
        <v>5691</v>
      </c>
      <c r="E32" s="19">
        <v>4156</v>
      </c>
      <c r="F32" s="19">
        <v>1535</v>
      </c>
      <c r="G32" s="19"/>
      <c r="H32" s="20"/>
      <c r="I32" s="20"/>
      <c r="J32" s="20"/>
      <c r="K32" s="20"/>
      <c r="L32" s="20"/>
      <c r="M32" s="20"/>
    </row>
    <row r="33" spans="1:21" ht="24" x14ac:dyDescent="0.25">
      <c r="A33" s="9" t="s">
        <v>21</v>
      </c>
      <c r="B33" s="9" t="s">
        <v>53</v>
      </c>
      <c r="C33" s="9" t="s">
        <v>30</v>
      </c>
      <c r="D33" s="19">
        <v>5769</v>
      </c>
      <c r="E33" s="19">
        <v>4237</v>
      </c>
      <c r="F33" s="19">
        <v>1532</v>
      </c>
      <c r="G33" s="19" t="s">
        <v>54</v>
      </c>
      <c r="H33" s="20">
        <v>5207</v>
      </c>
      <c r="I33" s="20">
        <v>3564</v>
      </c>
      <c r="J33" s="20">
        <v>559</v>
      </c>
      <c r="K33" s="20">
        <v>970</v>
      </c>
      <c r="L33" s="20"/>
      <c r="M33" s="20"/>
    </row>
    <row r="34" spans="1:21" ht="24" x14ac:dyDescent="0.25">
      <c r="A34" s="9" t="s">
        <v>21</v>
      </c>
      <c r="B34" s="9" t="s">
        <v>55</v>
      </c>
      <c r="C34" s="9" t="s">
        <v>30</v>
      </c>
      <c r="D34" s="19"/>
      <c r="E34" s="19"/>
      <c r="F34" s="19"/>
      <c r="G34" s="19"/>
      <c r="H34" s="20"/>
      <c r="I34" s="20"/>
      <c r="J34" s="20"/>
      <c r="K34" s="20"/>
      <c r="L34" s="20"/>
      <c r="M34" s="20"/>
    </row>
    <row r="35" spans="1:21" ht="24.75" x14ac:dyDescent="0.25">
      <c r="A35" s="9" t="s">
        <v>21</v>
      </c>
      <c r="B35" s="9" t="s">
        <v>71</v>
      </c>
      <c r="C35" s="9" t="s">
        <v>30</v>
      </c>
      <c r="G35" s="19" t="s">
        <v>104</v>
      </c>
      <c r="H35" s="20">
        <v>5605</v>
      </c>
      <c r="I35" s="20">
        <v>2561</v>
      </c>
      <c r="J35" s="20">
        <v>1603</v>
      </c>
      <c r="K35" s="20">
        <v>1260</v>
      </c>
      <c r="L35" s="20"/>
      <c r="M35" s="20"/>
    </row>
    <row r="36" spans="1:21" ht="24" x14ac:dyDescent="0.25">
      <c r="A36" s="9" t="s">
        <v>21</v>
      </c>
      <c r="B36" s="9" t="s">
        <v>72</v>
      </c>
      <c r="C36" s="9" t="s">
        <v>30</v>
      </c>
      <c r="D36" s="19"/>
      <c r="E36" s="19"/>
      <c r="F36" s="19"/>
      <c r="G36" s="19"/>
      <c r="H36" s="20"/>
      <c r="I36" s="20"/>
      <c r="J36" s="20"/>
      <c r="K36" s="20"/>
      <c r="L36" s="20"/>
      <c r="M36" s="20"/>
    </row>
    <row r="37" spans="1:21" ht="24" x14ac:dyDescent="0.25">
      <c r="A37" s="9" t="s">
        <v>21</v>
      </c>
      <c r="B37" s="9" t="s">
        <v>73</v>
      </c>
      <c r="C37" s="9" t="s">
        <v>30</v>
      </c>
      <c r="D37" s="19"/>
      <c r="E37" s="19"/>
      <c r="F37" s="19"/>
      <c r="G37" s="19"/>
      <c r="H37" s="20"/>
      <c r="I37" s="20"/>
      <c r="J37" s="20"/>
      <c r="K37" s="20"/>
      <c r="L37" s="20"/>
      <c r="M37" s="20"/>
    </row>
    <row r="38" spans="1:21" ht="48" x14ac:dyDescent="0.25">
      <c r="A38" s="9" t="s">
        <v>21</v>
      </c>
      <c r="B38" s="9" t="s">
        <v>82</v>
      </c>
      <c r="C38" s="9" t="s">
        <v>30</v>
      </c>
      <c r="G38" s="19" t="s">
        <v>105</v>
      </c>
      <c r="H38" s="20">
        <v>6996</v>
      </c>
      <c r="I38" s="20">
        <v>4680</v>
      </c>
      <c r="J38" s="20">
        <v>1182</v>
      </c>
      <c r="K38" s="20">
        <v>1029</v>
      </c>
      <c r="L38" s="20"/>
      <c r="M38" s="20"/>
    </row>
    <row r="39" spans="1:21" ht="48" x14ac:dyDescent="0.25">
      <c r="A39" s="9" t="s">
        <v>21</v>
      </c>
      <c r="B39" s="9" t="s">
        <v>83</v>
      </c>
      <c r="C39" s="9" t="s">
        <v>30</v>
      </c>
      <c r="D39" s="19"/>
      <c r="E39" s="19"/>
      <c r="F39" s="19"/>
      <c r="G39" s="19"/>
      <c r="H39" s="20"/>
      <c r="I39" s="20"/>
      <c r="J39" s="20"/>
      <c r="K39" s="20"/>
      <c r="L39" s="20"/>
      <c r="M39" s="20"/>
    </row>
    <row r="40" spans="1:21" x14ac:dyDescent="0.25">
      <c r="A40" s="9" t="s">
        <v>21</v>
      </c>
      <c r="B40" s="9" t="s">
        <v>84</v>
      </c>
      <c r="C40" s="9"/>
      <c r="D40" s="19">
        <v>5451</v>
      </c>
      <c r="E40" s="19">
        <v>3856</v>
      </c>
      <c r="F40" s="19">
        <v>1595</v>
      </c>
      <c r="G40" s="19"/>
      <c r="H40" s="20"/>
      <c r="I40" s="20"/>
      <c r="J40" s="20"/>
      <c r="K40" s="20"/>
      <c r="L40" s="20"/>
      <c r="M40" s="20"/>
    </row>
    <row r="41" spans="1:21" x14ac:dyDescent="0.25">
      <c r="A41" s="9" t="s">
        <v>21</v>
      </c>
      <c r="B41" s="9" t="s">
        <v>91</v>
      </c>
      <c r="C41" s="9"/>
      <c r="D41" s="19">
        <v>5769</v>
      </c>
      <c r="E41" s="19">
        <v>3137</v>
      </c>
      <c r="F41" s="19">
        <v>2632</v>
      </c>
      <c r="G41" s="19"/>
      <c r="H41" s="20"/>
      <c r="I41" s="20"/>
      <c r="J41" s="20"/>
      <c r="K41" s="20"/>
      <c r="L41" s="20"/>
      <c r="M41" s="20"/>
    </row>
    <row r="42" spans="1:21" ht="24" x14ac:dyDescent="0.25">
      <c r="A42" s="9" t="s">
        <v>21</v>
      </c>
      <c r="B42" s="9" t="s">
        <v>86</v>
      </c>
      <c r="C42" s="9" t="s">
        <v>30</v>
      </c>
      <c r="D42" s="19">
        <v>5414</v>
      </c>
      <c r="E42" s="19">
        <v>3855</v>
      </c>
      <c r="F42" s="19">
        <v>1559</v>
      </c>
      <c r="G42" s="19" t="s">
        <v>86</v>
      </c>
      <c r="H42" s="20">
        <v>5331</v>
      </c>
      <c r="I42" s="20">
        <v>3465</v>
      </c>
      <c r="J42" s="20">
        <v>474</v>
      </c>
      <c r="K42" s="20">
        <v>1265</v>
      </c>
      <c r="L42" s="20"/>
      <c r="M42" s="20"/>
    </row>
    <row r="43" spans="1:21" ht="24" x14ac:dyDescent="0.25">
      <c r="A43" s="9"/>
      <c r="B43" s="9"/>
      <c r="C43" s="9" t="s">
        <v>30</v>
      </c>
      <c r="D43" s="19">
        <f>SUM(D28:D42)</f>
        <v>28094</v>
      </c>
      <c r="E43" s="19"/>
      <c r="F43" s="19">
        <f>SUM(F28:F42)</f>
        <v>8853</v>
      </c>
      <c r="G43" s="19"/>
      <c r="H43" s="19">
        <f>SUM(H28:H42)</f>
        <v>36963</v>
      </c>
      <c r="I43" s="20"/>
      <c r="J43" s="19">
        <f t="shared" ref="J43:K43" si="2">SUM(J28:J42)</f>
        <v>6394</v>
      </c>
      <c r="K43" s="19">
        <f t="shared" si="2"/>
        <v>8964</v>
      </c>
      <c r="L43" s="23">
        <f>K43+J43</f>
        <v>15358</v>
      </c>
      <c r="M43" s="24">
        <f>H43/D43</f>
        <v>1.315690182957215</v>
      </c>
      <c r="N43" s="25">
        <f>M43*H43</f>
        <v>48631.856232647537</v>
      </c>
      <c r="O43" s="24">
        <f>L43/F43</f>
        <v>1.7347791709025189</v>
      </c>
      <c r="P43" s="25">
        <f>O43*L43</f>
        <v>26642.738506720885</v>
      </c>
      <c r="Q43" s="24">
        <f>F43/D43</f>
        <v>0.31512066633444863</v>
      </c>
      <c r="R43" s="24">
        <f>L43/H43</f>
        <v>0.41549657765873982</v>
      </c>
      <c r="S43" s="24">
        <f>P43/N43</f>
        <v>0.54784539539815225</v>
      </c>
      <c r="T43" s="25">
        <f>P43-F43</f>
        <v>17789.738506720885</v>
      </c>
      <c r="U43" s="24">
        <f>P43/F43</f>
        <v>3.009458771797231</v>
      </c>
    </row>
    <row r="44" spans="1:21" x14ac:dyDescent="0.25">
      <c r="A44" s="9" t="s">
        <v>21</v>
      </c>
      <c r="B44" s="9" t="s">
        <v>47</v>
      </c>
      <c r="C44" s="9" t="s">
        <v>48</v>
      </c>
      <c r="D44" s="19">
        <v>6752</v>
      </c>
      <c r="E44" s="19">
        <v>5694</v>
      </c>
      <c r="F44" s="19">
        <v>1058</v>
      </c>
      <c r="G44" s="19" t="s">
        <v>47</v>
      </c>
      <c r="H44" s="20">
        <v>7201</v>
      </c>
      <c r="I44" s="20">
        <v>5706</v>
      </c>
      <c r="J44" s="20">
        <v>390</v>
      </c>
      <c r="K44" s="20">
        <v>987</v>
      </c>
      <c r="L44" s="20"/>
      <c r="M44" s="20"/>
    </row>
    <row r="45" spans="1:21" x14ac:dyDescent="0.25">
      <c r="A45" s="9" t="s">
        <v>21</v>
      </c>
      <c r="B45" s="9" t="s">
        <v>59</v>
      </c>
      <c r="C45" s="9" t="s">
        <v>48</v>
      </c>
      <c r="D45" s="19">
        <v>5871</v>
      </c>
      <c r="E45" s="19">
        <v>4859</v>
      </c>
      <c r="F45" s="19">
        <v>1012</v>
      </c>
      <c r="G45" s="19" t="s">
        <v>60</v>
      </c>
      <c r="H45" s="20">
        <v>6384</v>
      </c>
      <c r="I45" s="20">
        <v>5013</v>
      </c>
      <c r="J45" s="20">
        <v>413</v>
      </c>
      <c r="K45" s="20">
        <v>836</v>
      </c>
      <c r="L45" s="20"/>
      <c r="M45" s="20"/>
    </row>
    <row r="46" spans="1:21" x14ac:dyDescent="0.25">
      <c r="A46" s="9" t="s">
        <v>21</v>
      </c>
      <c r="B46" s="9" t="s">
        <v>61</v>
      </c>
      <c r="C46" s="9" t="s">
        <v>48</v>
      </c>
      <c r="D46" s="19"/>
      <c r="E46" s="19"/>
      <c r="F46" s="19"/>
      <c r="G46" s="19"/>
      <c r="H46" s="20"/>
      <c r="I46" s="20"/>
      <c r="J46" s="20"/>
      <c r="K46" s="20"/>
      <c r="L46" s="20"/>
      <c r="M46" s="20"/>
    </row>
    <row r="47" spans="1:21" ht="24.75" x14ac:dyDescent="0.25">
      <c r="A47" s="9" t="s">
        <v>21</v>
      </c>
      <c r="B47" s="9" t="s">
        <v>62</v>
      </c>
      <c r="C47" s="9" t="s">
        <v>48</v>
      </c>
      <c r="G47" s="19" t="s">
        <v>62</v>
      </c>
      <c r="H47" s="20">
        <v>6143</v>
      </c>
      <c r="I47" s="20">
        <v>3686</v>
      </c>
      <c r="J47" s="20">
        <v>931</v>
      </c>
      <c r="K47" s="20">
        <v>1395</v>
      </c>
      <c r="L47" s="20"/>
      <c r="M47" s="20"/>
    </row>
    <row r="48" spans="1:21" ht="24.75" x14ac:dyDescent="0.25">
      <c r="A48" s="9" t="s">
        <v>21</v>
      </c>
      <c r="B48" s="9" t="s">
        <v>64</v>
      </c>
      <c r="C48" s="9" t="s">
        <v>48</v>
      </c>
      <c r="G48" s="19" t="s">
        <v>64</v>
      </c>
      <c r="H48" s="20">
        <v>6845</v>
      </c>
      <c r="I48" s="20">
        <v>5119</v>
      </c>
      <c r="J48" s="20">
        <v>567</v>
      </c>
      <c r="K48" s="20">
        <v>1017</v>
      </c>
      <c r="L48" s="20"/>
      <c r="M48" s="20"/>
    </row>
    <row r="49" spans="1:21" ht="24.75" x14ac:dyDescent="0.25">
      <c r="A49" s="9" t="s">
        <v>21</v>
      </c>
      <c r="B49" s="9" t="s">
        <v>66</v>
      </c>
      <c r="C49" s="9" t="s">
        <v>48</v>
      </c>
      <c r="D49" s="19">
        <v>6288</v>
      </c>
      <c r="E49" s="19">
        <v>4544</v>
      </c>
      <c r="F49" s="19">
        <v>1744</v>
      </c>
      <c r="G49" s="19" t="s">
        <v>66</v>
      </c>
      <c r="H49" s="20">
        <v>6949</v>
      </c>
      <c r="I49" s="20">
        <v>4480</v>
      </c>
      <c r="J49" s="20">
        <v>1376</v>
      </c>
      <c r="K49" s="20">
        <v>953</v>
      </c>
      <c r="L49" s="20"/>
      <c r="M49" s="20"/>
    </row>
    <row r="50" spans="1:21" ht="24.75" x14ac:dyDescent="0.25">
      <c r="A50" s="9" t="s">
        <v>21</v>
      </c>
      <c r="B50" s="19" t="s">
        <v>63</v>
      </c>
      <c r="C50" s="9"/>
      <c r="D50" s="19">
        <v>5679</v>
      </c>
      <c r="E50" s="19">
        <v>4711</v>
      </c>
      <c r="F50" s="19">
        <v>968</v>
      </c>
      <c r="G50" s="19"/>
      <c r="H50" s="20"/>
      <c r="I50" s="20"/>
      <c r="J50" s="20"/>
      <c r="K50" s="20"/>
      <c r="L50" s="20"/>
      <c r="M50" s="20"/>
    </row>
    <row r="51" spans="1:21" ht="24.75" x14ac:dyDescent="0.25">
      <c r="A51" s="9" t="s">
        <v>21</v>
      </c>
      <c r="B51" s="19" t="s">
        <v>65</v>
      </c>
      <c r="C51" s="9"/>
      <c r="D51" s="19">
        <v>5575</v>
      </c>
      <c r="E51" s="19">
        <v>3100</v>
      </c>
      <c r="F51" s="19">
        <v>2475</v>
      </c>
      <c r="G51" s="19"/>
      <c r="H51" s="20"/>
      <c r="I51" s="20"/>
      <c r="J51" s="20"/>
      <c r="K51" s="20"/>
      <c r="L51" s="20"/>
      <c r="M51" s="20"/>
    </row>
    <row r="52" spans="1:21" ht="24.75" x14ac:dyDescent="0.25">
      <c r="A52" s="9" t="s">
        <v>21</v>
      </c>
      <c r="B52" s="9" t="s">
        <v>97</v>
      </c>
      <c r="C52" s="9" t="s">
        <v>48</v>
      </c>
      <c r="D52" s="19">
        <v>6456</v>
      </c>
      <c r="E52" s="19">
        <v>5525</v>
      </c>
      <c r="F52" s="19">
        <v>931</v>
      </c>
      <c r="G52" s="19" t="s">
        <v>97</v>
      </c>
      <c r="H52" s="20">
        <v>6263</v>
      </c>
      <c r="I52" s="20">
        <v>4842</v>
      </c>
      <c r="J52" s="20">
        <v>224</v>
      </c>
      <c r="K52" s="20">
        <v>1048</v>
      </c>
      <c r="L52" s="20"/>
      <c r="M52" s="20"/>
    </row>
    <row r="53" spans="1:21" x14ac:dyDescent="0.25">
      <c r="A53" s="9"/>
      <c r="B53" s="9"/>
      <c r="C53" s="9" t="s">
        <v>48</v>
      </c>
      <c r="D53" s="19">
        <f>SUM(D44:D52)</f>
        <v>36621</v>
      </c>
      <c r="E53" s="19"/>
      <c r="F53" s="19">
        <f>SUM(F44:F52)</f>
        <v>8188</v>
      </c>
      <c r="G53" s="19"/>
      <c r="H53" s="19">
        <f>SUM(H44:H52)</f>
        <v>39785</v>
      </c>
      <c r="I53" s="20"/>
      <c r="J53" s="19">
        <f t="shared" ref="J53:K53" si="3">SUM(J44:J52)</f>
        <v>3901</v>
      </c>
      <c r="K53" s="19">
        <f t="shared" si="3"/>
        <v>6236</v>
      </c>
      <c r="L53" s="23">
        <f>K53+J53</f>
        <v>10137</v>
      </c>
      <c r="M53" s="24">
        <f>H53/D53</f>
        <v>1.0863985145135304</v>
      </c>
      <c r="N53" s="25">
        <f>M53*H53</f>
        <v>43222.364899920809</v>
      </c>
      <c r="O53" s="24">
        <f>L53/F53</f>
        <v>1.2380312652662433</v>
      </c>
      <c r="P53" s="25">
        <f>O53*L53</f>
        <v>12549.922936003908</v>
      </c>
      <c r="Q53" s="24">
        <f>F53/D53</f>
        <v>0.22358755905081784</v>
      </c>
      <c r="R53" s="24">
        <f>L53/H53</f>
        <v>0.25479452054794521</v>
      </c>
      <c r="S53" s="24">
        <f>P53/N53</f>
        <v>0.29035715572395487</v>
      </c>
      <c r="T53" s="25">
        <f>P53-F53</f>
        <v>4361.922936003908</v>
      </c>
      <c r="U53" s="24">
        <f>P53/F53</f>
        <v>1.5327214137767353</v>
      </c>
    </row>
    <row r="54" spans="1:21" ht="24" x14ac:dyDescent="0.25">
      <c r="A54" s="9" t="s">
        <v>21</v>
      </c>
      <c r="B54" s="9" t="s">
        <v>22</v>
      </c>
      <c r="C54" s="9" t="s">
        <v>24</v>
      </c>
      <c r="D54" s="19">
        <v>6624</v>
      </c>
      <c r="E54" s="19">
        <v>5451</v>
      </c>
      <c r="F54" s="19">
        <v>1173</v>
      </c>
      <c r="G54" s="19" t="s">
        <v>26</v>
      </c>
      <c r="H54" s="20">
        <v>6785</v>
      </c>
      <c r="I54" s="20">
        <v>5402</v>
      </c>
      <c r="J54" s="20">
        <v>574</v>
      </c>
      <c r="K54" s="20">
        <v>676</v>
      </c>
      <c r="L54" s="20"/>
      <c r="M54" s="20"/>
    </row>
    <row r="55" spans="1:21" ht="24" x14ac:dyDescent="0.25">
      <c r="A55" s="9" t="s">
        <v>21</v>
      </c>
      <c r="B55" s="9" t="s">
        <v>27</v>
      </c>
      <c r="C55" s="9" t="s">
        <v>24</v>
      </c>
      <c r="D55" s="19"/>
      <c r="E55" s="19"/>
      <c r="F55" s="19"/>
      <c r="G55" s="19"/>
      <c r="H55" s="20"/>
      <c r="I55" s="20"/>
      <c r="J55" s="20"/>
      <c r="K55" s="20"/>
      <c r="L55" s="20"/>
      <c r="M55" s="20"/>
    </row>
    <row r="56" spans="1:21" x14ac:dyDescent="0.25">
      <c r="A56" s="9" t="s">
        <v>21</v>
      </c>
      <c r="B56" s="9" t="s">
        <v>28</v>
      </c>
      <c r="C56" s="9" t="s">
        <v>24</v>
      </c>
      <c r="D56" s="19">
        <v>5965</v>
      </c>
      <c r="E56" s="19">
        <v>4575</v>
      </c>
      <c r="F56" s="19">
        <v>1390</v>
      </c>
      <c r="G56" s="19" t="s">
        <v>28</v>
      </c>
      <c r="H56" s="20">
        <v>8223</v>
      </c>
      <c r="I56" s="20">
        <v>5870</v>
      </c>
      <c r="J56" s="20">
        <v>863</v>
      </c>
      <c r="K56" s="20">
        <v>1375</v>
      </c>
      <c r="L56" s="20"/>
      <c r="M56" s="20"/>
    </row>
    <row r="57" spans="1:21" ht="24.75" x14ac:dyDescent="0.25">
      <c r="A57" s="9" t="s">
        <v>21</v>
      </c>
      <c r="B57" s="9" t="s">
        <v>29</v>
      </c>
      <c r="C57" s="9" t="s">
        <v>24</v>
      </c>
      <c r="D57" s="19">
        <v>6295</v>
      </c>
      <c r="E57" s="19">
        <v>5091</v>
      </c>
      <c r="F57" s="19">
        <v>1204</v>
      </c>
      <c r="G57" s="19" t="s">
        <v>31</v>
      </c>
      <c r="H57" s="20">
        <v>7697</v>
      </c>
      <c r="I57" s="20">
        <v>5951</v>
      </c>
      <c r="J57" s="20">
        <v>703</v>
      </c>
      <c r="K57" s="20">
        <v>922</v>
      </c>
      <c r="L57" s="20"/>
      <c r="M57" s="20"/>
    </row>
    <row r="58" spans="1:21" ht="24" x14ac:dyDescent="0.25">
      <c r="A58" s="9" t="s">
        <v>21</v>
      </c>
      <c r="B58" s="9" t="s">
        <v>32</v>
      </c>
      <c r="C58" s="9" t="s">
        <v>24</v>
      </c>
      <c r="D58" s="19"/>
      <c r="E58" s="19"/>
      <c r="F58" s="19"/>
      <c r="G58" s="19"/>
      <c r="H58" s="20"/>
      <c r="I58" s="20"/>
      <c r="J58" s="20"/>
      <c r="K58" s="20"/>
      <c r="L58" s="20"/>
      <c r="M58" s="20"/>
    </row>
    <row r="59" spans="1:21" x14ac:dyDescent="0.25">
      <c r="A59" s="9" t="s">
        <v>21</v>
      </c>
      <c r="B59" s="9" t="s">
        <v>79</v>
      </c>
      <c r="C59" s="9"/>
      <c r="D59" s="19">
        <v>6561</v>
      </c>
      <c r="E59" s="19">
        <v>5666</v>
      </c>
      <c r="F59" s="19">
        <v>895</v>
      </c>
      <c r="G59" s="19"/>
      <c r="H59" s="20"/>
      <c r="I59" s="20"/>
      <c r="J59" s="20"/>
      <c r="K59" s="20"/>
      <c r="L59" s="20"/>
      <c r="M59" s="20"/>
    </row>
    <row r="60" spans="1:21" x14ac:dyDescent="0.25">
      <c r="A60" s="9" t="s">
        <v>21</v>
      </c>
      <c r="B60" s="9" t="s">
        <v>24</v>
      </c>
      <c r="C60" s="9" t="s">
        <v>24</v>
      </c>
      <c r="G60" s="19" t="s">
        <v>24</v>
      </c>
      <c r="H60" s="20">
        <v>6966</v>
      </c>
      <c r="I60" s="20">
        <v>4403</v>
      </c>
      <c r="J60" s="20">
        <v>740</v>
      </c>
      <c r="K60" s="20">
        <v>1661</v>
      </c>
      <c r="L60" s="20"/>
      <c r="M60" s="20"/>
    </row>
    <row r="61" spans="1:21" ht="24" x14ac:dyDescent="0.25">
      <c r="A61" s="9" t="s">
        <v>21</v>
      </c>
      <c r="B61" s="9" t="s">
        <v>80</v>
      </c>
      <c r="C61" s="9"/>
      <c r="D61" s="19">
        <v>5878</v>
      </c>
      <c r="E61" s="19">
        <v>3610</v>
      </c>
      <c r="F61" s="19">
        <v>2268</v>
      </c>
      <c r="G61" s="19"/>
      <c r="H61" s="20"/>
      <c r="I61" s="20"/>
      <c r="J61" s="20"/>
      <c r="K61" s="20"/>
      <c r="L61" s="20"/>
      <c r="M61" s="20"/>
    </row>
    <row r="62" spans="1:21" ht="24" x14ac:dyDescent="0.25">
      <c r="A62" s="9" t="s">
        <v>21</v>
      </c>
      <c r="B62" s="9" t="s">
        <v>81</v>
      </c>
      <c r="C62" s="9"/>
      <c r="D62" s="19">
        <v>5913</v>
      </c>
      <c r="E62" s="19">
        <v>4791</v>
      </c>
      <c r="F62" s="19">
        <v>1122</v>
      </c>
      <c r="G62" s="19"/>
      <c r="H62" s="20"/>
      <c r="I62" s="20"/>
      <c r="J62" s="20"/>
      <c r="K62" s="20"/>
      <c r="L62" s="20"/>
      <c r="M62" s="20"/>
    </row>
    <row r="63" spans="1:21" ht="24.75" x14ac:dyDescent="0.25">
      <c r="A63" s="9" t="s">
        <v>21</v>
      </c>
      <c r="B63" s="9" t="s">
        <v>92</v>
      </c>
      <c r="C63" s="9" t="s">
        <v>24</v>
      </c>
      <c r="D63" s="19"/>
      <c r="E63" s="19"/>
      <c r="F63" s="19"/>
      <c r="G63" s="19" t="s">
        <v>106</v>
      </c>
      <c r="H63" s="20">
        <v>4953</v>
      </c>
      <c r="I63" s="20">
        <v>4140</v>
      </c>
      <c r="J63" s="20">
        <v>302</v>
      </c>
      <c r="K63" s="20">
        <v>419</v>
      </c>
      <c r="L63" s="20"/>
      <c r="M63" s="20"/>
    </row>
    <row r="64" spans="1:21" ht="24" x14ac:dyDescent="0.25">
      <c r="A64" s="9" t="s">
        <v>21</v>
      </c>
      <c r="B64" s="9" t="s">
        <v>93</v>
      </c>
      <c r="C64" s="9" t="s">
        <v>24</v>
      </c>
      <c r="D64" s="19"/>
      <c r="E64" s="19"/>
      <c r="F64" s="19"/>
      <c r="G64" s="19"/>
      <c r="H64" s="20"/>
      <c r="I64" s="20"/>
      <c r="J64" s="20"/>
      <c r="K64" s="20"/>
      <c r="L64" s="20"/>
      <c r="M64" s="20"/>
    </row>
    <row r="65" spans="1:21" ht="36.75" x14ac:dyDescent="0.25">
      <c r="A65" s="9" t="s">
        <v>21</v>
      </c>
      <c r="B65" s="9" t="s">
        <v>95</v>
      </c>
      <c r="C65" s="9" t="s">
        <v>24</v>
      </c>
      <c r="G65" s="19" t="s">
        <v>107</v>
      </c>
      <c r="H65" s="20">
        <v>6825</v>
      </c>
      <c r="I65" s="20">
        <v>4459</v>
      </c>
      <c r="J65" s="20">
        <v>1288</v>
      </c>
      <c r="K65" s="20">
        <v>921</v>
      </c>
      <c r="L65" s="20"/>
      <c r="M65" s="20"/>
    </row>
    <row r="66" spans="1:21" ht="36" x14ac:dyDescent="0.25">
      <c r="A66" s="9" t="s">
        <v>21</v>
      </c>
      <c r="B66" s="9" t="s">
        <v>96</v>
      </c>
      <c r="C66" s="9" t="s">
        <v>24</v>
      </c>
      <c r="G66" s="19"/>
      <c r="H66" s="20"/>
      <c r="I66" s="20"/>
      <c r="J66" s="20"/>
      <c r="K66" s="20"/>
      <c r="L66" s="20"/>
      <c r="M66" s="20"/>
    </row>
    <row r="67" spans="1:21" x14ac:dyDescent="0.25">
      <c r="A67" s="9"/>
      <c r="B67" s="9"/>
      <c r="C67" s="9" t="s">
        <v>24</v>
      </c>
      <c r="D67" s="21">
        <f>SUM(D54:D66)</f>
        <v>37236</v>
      </c>
      <c r="F67" s="21">
        <f>SUM(F54:F66)</f>
        <v>8052</v>
      </c>
      <c r="G67" s="19"/>
      <c r="H67" s="21">
        <f>SUM(H54:H66)</f>
        <v>41449</v>
      </c>
      <c r="I67" s="20"/>
      <c r="J67" s="21">
        <f t="shared" ref="J67:K67" si="4">SUM(J54:J66)</f>
        <v>4470</v>
      </c>
      <c r="K67" s="21">
        <f t="shared" si="4"/>
        <v>5974</v>
      </c>
      <c r="L67" s="23">
        <f>K67+J67</f>
        <v>10444</v>
      </c>
      <c r="M67" s="24">
        <f>H67/D67</f>
        <v>1.1131431947577612</v>
      </c>
      <c r="N67" s="25">
        <f>M67*H67</f>
        <v>46138.672279514445</v>
      </c>
      <c r="O67" s="24">
        <f>L67/F67</f>
        <v>1.2970690511674119</v>
      </c>
      <c r="P67" s="25">
        <f>O67*L67</f>
        <v>13546.58917039245</v>
      </c>
      <c r="Q67" s="24">
        <f>F67/D67</f>
        <v>0.21624234611666129</v>
      </c>
      <c r="R67" s="24">
        <f>L67/H67</f>
        <v>0.25197230331250453</v>
      </c>
      <c r="S67" s="24">
        <f>P67/N67</f>
        <v>0.29360596005722367</v>
      </c>
      <c r="T67" s="25">
        <f>P67-F67</f>
        <v>5494.5891703924499</v>
      </c>
      <c r="U67" s="24">
        <f>P67/F67</f>
        <v>1.68238812349633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dcterms:created xsi:type="dcterms:W3CDTF">2014-09-09T11:46:02Z</dcterms:created>
  <dcterms:modified xsi:type="dcterms:W3CDTF">2014-10-16T10:55:11Z</dcterms:modified>
</cp:coreProperties>
</file>