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\Dropbox\Generation Rent - shared files\Renter Champions\For Website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Sheet1!$A$1:$Q$24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H24" i="1"/>
  <c r="F24" i="1"/>
  <c r="D24" i="1"/>
  <c r="K11" i="1"/>
  <c r="J11" i="1"/>
  <c r="H11" i="1"/>
  <c r="F11" i="1"/>
  <c r="D11" i="1"/>
  <c r="M11" i="1" l="1"/>
  <c r="N11" i="1" s="1"/>
  <c r="M24" i="1"/>
  <c r="N24" i="1" s="1"/>
  <c r="Q11" i="1"/>
  <c r="L24" i="1"/>
  <c r="R24" i="1" s="1"/>
  <c r="L11" i="1"/>
  <c r="R11" i="1" s="1"/>
  <c r="Q24" i="1"/>
  <c r="O24" i="1" l="1"/>
  <c r="P24" i="1" s="1"/>
  <c r="T24" i="1" s="1"/>
  <c r="S24" i="1"/>
  <c r="U24" i="1"/>
  <c r="O11" i="1"/>
  <c r="P11" i="1" s="1"/>
  <c r="T11" i="1" s="1"/>
  <c r="U11" i="1" l="1"/>
  <c r="S11" i="1"/>
</calcChain>
</file>

<file path=xl/sharedStrings.xml><?xml version="1.0" encoding="utf-8"?>
<sst xmlns="http://schemas.openxmlformats.org/spreadsheetml/2006/main" count="101" uniqueCount="47">
  <si>
    <t>District</t>
  </si>
  <si>
    <t>Ward</t>
  </si>
  <si>
    <t>2010 seat</t>
  </si>
  <si>
    <t>WARD_NAME</t>
  </si>
  <si>
    <t>All Households</t>
  </si>
  <si>
    <t>Owner occupied</t>
  </si>
  <si>
    <t>Rented</t>
  </si>
  <si>
    <t>Owned; Total</t>
  </si>
  <si>
    <t>Social Rented; Total</t>
  </si>
  <si>
    <t>Private Rented; Total</t>
  </si>
  <si>
    <t>2021 pop</t>
  </si>
  <si>
    <t>2021 rent</t>
  </si>
  <si>
    <t>Bury</t>
  </si>
  <si>
    <t>Besses</t>
  </si>
  <si>
    <t>Bury South</t>
  </si>
  <si>
    <t>Church [1]</t>
  </si>
  <si>
    <t>Bury North</t>
  </si>
  <si>
    <t>Church</t>
  </si>
  <si>
    <t>Church [2]</t>
  </si>
  <si>
    <t>East</t>
  </si>
  <si>
    <t>Elton</t>
  </si>
  <si>
    <t>Holyrood</t>
  </si>
  <si>
    <t>Moorside</t>
  </si>
  <si>
    <t>North Manor</t>
  </si>
  <si>
    <t>Pilkington Park</t>
  </si>
  <si>
    <t>Radliffe Central</t>
  </si>
  <si>
    <t>Radcliffe East</t>
  </si>
  <si>
    <t>Radcliffe North</t>
  </si>
  <si>
    <t>Radcliffe South</t>
  </si>
  <si>
    <t>Radcliffe West</t>
  </si>
  <si>
    <t>Ramsbottom</t>
  </si>
  <si>
    <t>Redvales</t>
  </si>
  <si>
    <t>Sedgley</t>
  </si>
  <si>
    <t>St Mary's</t>
  </si>
  <si>
    <t>Tottington</t>
  </si>
  <si>
    <t>Unsworth [1]</t>
  </si>
  <si>
    <t>Unsworth</t>
  </si>
  <si>
    <t>Unsworth [2]</t>
  </si>
  <si>
    <t>Total Rent</t>
  </si>
  <si>
    <t>pop01-11 %</t>
  </si>
  <si>
    <t>rent01-11%</t>
  </si>
  <si>
    <t>2001 rent</t>
  </si>
  <si>
    <t>2011 rent</t>
  </si>
  <si>
    <t>01-21 renter change</t>
  </si>
  <si>
    <t>01-21 % renter change</t>
  </si>
  <si>
    <t>All Households2</t>
  </si>
  <si>
    <t>2021 rent3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</si>
</sst>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9" fontId="2" fillId="0" borderId="0" xfId="1" applyFont="1" applyFill="1" applyBorder="1"/>
    <xf numFmtId="1" fontId="2" fillId="0" borderId="0" xfId="0" applyNumberFormat="1" applyFont="1" applyFill="1" applyBorder="1"/>
  </cellXfs>
  <cellStyles count="2">
    <cellStyle name="Normal" xfId="0" builtinId="0"/>
    <cellStyle name="Percent" xfId="1" builtinId="5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U1048576" totalsRowShown="0" headerRowDxfId="0" dataDxfId="1">
  <autoFilter ref="A1:U1048576"/>
  <tableColumns count="21">
    <tableColumn id="1" name="District" dataDxfId="22"/>
    <tableColumn id="2" name="Ward" dataDxfId="21"/>
    <tableColumn id="3" name="2010 seat" dataDxfId="20"/>
    <tableColumn id="4" name="All Households" dataDxfId="19"/>
    <tableColumn id="5" name="Owner occupied" dataDxfId="18"/>
    <tableColumn id="6" name="Rented" dataDxfId="17"/>
    <tableColumn id="7" name="WARD_NAME" dataDxfId="16"/>
    <tableColumn id="8" name="All Households2" dataDxfId="15"/>
    <tableColumn id="9" name="Owned; Total" dataDxfId="14"/>
    <tableColumn id="10" name="Social Rented; Total" dataDxfId="13"/>
    <tableColumn id="11" name="Private Rented; Total" dataDxfId="12"/>
    <tableColumn id="12" name="Total Rent" dataDxfId="11"/>
    <tableColumn id="13" name="pop01-11 %" dataDxfId="10"/>
    <tableColumn id="14" name="2021 pop" dataDxfId="9"/>
    <tableColumn id="15" name="rent01-11%" dataDxfId="8"/>
    <tableColumn id="16" name="2021 rent" dataDxfId="7"/>
    <tableColumn id="17" name="2001 rent" dataDxfId="6"/>
    <tableColumn id="18" name="2011 rent" dataDxfId="5"/>
    <tableColumn id="19" name="2021 rent3" dataDxfId="4"/>
    <tableColumn id="20" name="01-21 renter change" dataDxfId="3"/>
    <tableColumn id="21" name="01-21 % renter change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>
      <selection sqref="A1:U1048576"/>
    </sheetView>
  </sheetViews>
  <sheetFormatPr defaultRowHeight="15" x14ac:dyDescent="0.25"/>
  <cols>
    <col min="1" max="2" width="9.140625" style="4"/>
    <col min="3" max="3" width="10" style="4" customWidth="1"/>
    <col min="4" max="4" width="13.5703125" style="4" customWidth="1"/>
    <col min="5" max="5" width="14.42578125" style="4" customWidth="1"/>
    <col min="6" max="6" width="9.140625" style="4"/>
    <col min="7" max="7" width="13.140625" style="4" customWidth="1"/>
    <col min="8" max="8" width="14.42578125" style="4" customWidth="1"/>
    <col min="9" max="9" width="12.5703125" style="4" customWidth="1"/>
    <col min="10" max="10" width="17.140625" style="4" customWidth="1"/>
    <col min="11" max="11" width="18" style="4" customWidth="1"/>
    <col min="12" max="12" width="10.42578125" style="4" customWidth="1"/>
    <col min="13" max="13" width="11.42578125" style="4" customWidth="1"/>
    <col min="14" max="14" width="9.5703125" style="4" customWidth="1"/>
    <col min="15" max="15" width="11.28515625" style="4" customWidth="1"/>
    <col min="16" max="18" width="9.85546875" style="4" customWidth="1"/>
    <col min="19" max="19" width="10.7109375" style="4" customWidth="1"/>
    <col min="20" max="20" width="17.28515625" style="4" customWidth="1"/>
    <col min="21" max="21" width="19" style="4" customWidth="1"/>
    <col min="22" max="16384" width="9.140625" style="4"/>
  </cols>
  <sheetData>
    <row r="1" spans="1:21" ht="36.75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5</v>
      </c>
      <c r="F1" s="2" t="s">
        <v>6</v>
      </c>
      <c r="G1" s="2" t="s">
        <v>3</v>
      </c>
      <c r="H1" s="3" t="s">
        <v>45</v>
      </c>
      <c r="I1" s="3" t="s">
        <v>7</v>
      </c>
      <c r="J1" s="3" t="s">
        <v>8</v>
      </c>
      <c r="K1" s="3" t="s">
        <v>9</v>
      </c>
      <c r="L1" s="3" t="s">
        <v>38</v>
      </c>
      <c r="M1" s="3" t="s">
        <v>39</v>
      </c>
      <c r="N1" s="3" t="s">
        <v>10</v>
      </c>
      <c r="O1" s="3" t="s">
        <v>40</v>
      </c>
      <c r="P1" s="3" t="s">
        <v>11</v>
      </c>
      <c r="Q1" s="3" t="s">
        <v>41</v>
      </c>
      <c r="R1" s="3" t="s">
        <v>42</v>
      </c>
      <c r="S1" s="3" t="s">
        <v>46</v>
      </c>
      <c r="T1" s="3" t="s">
        <v>43</v>
      </c>
      <c r="U1" s="3" t="s">
        <v>44</v>
      </c>
    </row>
    <row r="2" spans="1:21" x14ac:dyDescent="0.25">
      <c r="A2" s="5" t="s">
        <v>12</v>
      </c>
      <c r="B2" s="5" t="s">
        <v>15</v>
      </c>
      <c r="C2" s="5" t="s">
        <v>16</v>
      </c>
      <c r="D2" s="2">
        <v>4537</v>
      </c>
      <c r="E2" s="2">
        <v>3844</v>
      </c>
      <c r="F2" s="2">
        <v>693</v>
      </c>
      <c r="G2" s="2" t="s">
        <v>17</v>
      </c>
      <c r="H2" s="3">
        <v>4452</v>
      </c>
      <c r="I2" s="3">
        <v>3598</v>
      </c>
      <c r="J2" s="3">
        <v>396</v>
      </c>
      <c r="K2" s="3">
        <v>400</v>
      </c>
      <c r="L2" s="3"/>
      <c r="M2" s="3"/>
    </row>
    <row r="3" spans="1:21" x14ac:dyDescent="0.25">
      <c r="A3" s="5" t="s">
        <v>12</v>
      </c>
      <c r="B3" s="5" t="s">
        <v>18</v>
      </c>
      <c r="C3" s="5" t="s">
        <v>16</v>
      </c>
      <c r="D3" s="2"/>
      <c r="E3" s="2"/>
      <c r="F3" s="2"/>
      <c r="G3" s="2"/>
      <c r="H3" s="3"/>
      <c r="I3" s="3"/>
      <c r="J3" s="3"/>
      <c r="K3" s="3"/>
      <c r="L3" s="3"/>
      <c r="M3" s="3"/>
    </row>
    <row r="4" spans="1:21" x14ac:dyDescent="0.25">
      <c r="A4" s="5" t="s">
        <v>12</v>
      </c>
      <c r="B4" s="5" t="s">
        <v>19</v>
      </c>
      <c r="C4" s="5" t="s">
        <v>16</v>
      </c>
      <c r="D4" s="2">
        <v>4470</v>
      </c>
      <c r="E4" s="2">
        <v>2544</v>
      </c>
      <c r="F4" s="2">
        <v>1926</v>
      </c>
      <c r="G4" s="2" t="s">
        <v>19</v>
      </c>
      <c r="H4" s="3">
        <v>4493</v>
      </c>
      <c r="I4" s="3">
        <v>2312</v>
      </c>
      <c r="J4" s="3">
        <v>1223</v>
      </c>
      <c r="K4" s="3">
        <v>835</v>
      </c>
      <c r="L4" s="3"/>
      <c r="M4" s="3"/>
    </row>
    <row r="5" spans="1:21" x14ac:dyDescent="0.25">
      <c r="A5" s="5" t="s">
        <v>12</v>
      </c>
      <c r="B5" s="5" t="s">
        <v>20</v>
      </c>
      <c r="C5" s="5" t="s">
        <v>16</v>
      </c>
      <c r="D5" s="2">
        <v>4720</v>
      </c>
      <c r="E5" s="2">
        <v>3834</v>
      </c>
      <c r="F5" s="2">
        <v>886</v>
      </c>
      <c r="G5" s="2" t="s">
        <v>20</v>
      </c>
      <c r="H5" s="3">
        <v>4775</v>
      </c>
      <c r="I5" s="3">
        <v>3491</v>
      </c>
      <c r="J5" s="3">
        <v>570</v>
      </c>
      <c r="K5" s="3">
        <v>658</v>
      </c>
      <c r="L5" s="3"/>
      <c r="M5" s="3"/>
    </row>
    <row r="6" spans="1:21" x14ac:dyDescent="0.25">
      <c r="A6" s="5" t="s">
        <v>12</v>
      </c>
      <c r="B6" s="5" t="s">
        <v>22</v>
      </c>
      <c r="C6" s="5" t="s">
        <v>16</v>
      </c>
      <c r="D6" s="2">
        <v>4300</v>
      </c>
      <c r="E6" s="2">
        <v>3183</v>
      </c>
      <c r="F6" s="2">
        <v>1117</v>
      </c>
      <c r="G6" s="2" t="s">
        <v>22</v>
      </c>
      <c r="H6" s="3">
        <v>5095</v>
      </c>
      <c r="I6" s="3">
        <v>2872</v>
      </c>
      <c r="J6" s="3">
        <v>1267</v>
      </c>
      <c r="K6" s="3">
        <v>836</v>
      </c>
      <c r="L6" s="3"/>
      <c r="M6" s="3"/>
    </row>
    <row r="7" spans="1:21" ht="24.75" x14ac:dyDescent="0.25">
      <c r="A7" s="5" t="s">
        <v>12</v>
      </c>
      <c r="B7" s="5" t="s">
        <v>23</v>
      </c>
      <c r="C7" s="5" t="s">
        <v>16</v>
      </c>
      <c r="D7" s="2"/>
      <c r="E7" s="2"/>
      <c r="F7" s="2"/>
      <c r="G7" s="2" t="s">
        <v>23</v>
      </c>
      <c r="H7" s="3">
        <v>4189</v>
      </c>
      <c r="I7" s="3">
        <v>3642</v>
      </c>
      <c r="J7" s="3">
        <v>173</v>
      </c>
      <c r="K7" s="3">
        <v>324</v>
      </c>
      <c r="L7" s="3"/>
      <c r="M7" s="3"/>
    </row>
    <row r="8" spans="1:21" ht="24.75" x14ac:dyDescent="0.25">
      <c r="A8" s="5" t="s">
        <v>12</v>
      </c>
      <c r="B8" s="5" t="s">
        <v>30</v>
      </c>
      <c r="C8" s="5" t="s">
        <v>16</v>
      </c>
      <c r="D8" s="2">
        <v>6033</v>
      </c>
      <c r="E8" s="2">
        <v>4994</v>
      </c>
      <c r="F8" s="2">
        <v>1039</v>
      </c>
      <c r="G8" s="2" t="s">
        <v>30</v>
      </c>
      <c r="H8" s="3">
        <v>5003</v>
      </c>
      <c r="I8" s="3">
        <v>3787</v>
      </c>
      <c r="J8" s="3">
        <v>466</v>
      </c>
      <c r="K8" s="3">
        <v>679</v>
      </c>
      <c r="L8" s="3"/>
      <c r="M8" s="3"/>
    </row>
    <row r="9" spans="1:21" x14ac:dyDescent="0.25">
      <c r="A9" s="5" t="s">
        <v>12</v>
      </c>
      <c r="B9" s="5" t="s">
        <v>31</v>
      </c>
      <c r="C9" s="5" t="s">
        <v>16</v>
      </c>
      <c r="D9" s="2">
        <v>4365</v>
      </c>
      <c r="E9" s="2">
        <v>2783</v>
      </c>
      <c r="F9" s="2">
        <v>1582</v>
      </c>
      <c r="G9" s="2" t="s">
        <v>31</v>
      </c>
      <c r="H9" s="3">
        <v>4817</v>
      </c>
      <c r="I9" s="3">
        <v>2896</v>
      </c>
      <c r="J9" s="3">
        <v>987</v>
      </c>
      <c r="K9" s="3">
        <v>820</v>
      </c>
      <c r="L9" s="3"/>
      <c r="M9" s="3"/>
    </row>
    <row r="10" spans="1:21" x14ac:dyDescent="0.25">
      <c r="A10" s="5" t="s">
        <v>12</v>
      </c>
      <c r="B10" s="5" t="s">
        <v>34</v>
      </c>
      <c r="C10" s="5" t="s">
        <v>16</v>
      </c>
      <c r="D10" s="2">
        <v>5040</v>
      </c>
      <c r="E10" s="2">
        <v>4547</v>
      </c>
      <c r="F10" s="2">
        <v>493</v>
      </c>
      <c r="G10" s="2" t="s">
        <v>34</v>
      </c>
      <c r="H10" s="3">
        <v>3991</v>
      </c>
      <c r="I10" s="3">
        <v>3432</v>
      </c>
      <c r="J10" s="3">
        <v>154</v>
      </c>
      <c r="K10" s="3">
        <v>370</v>
      </c>
      <c r="L10" s="3"/>
      <c r="M10" s="3"/>
    </row>
    <row r="11" spans="1:21" x14ac:dyDescent="0.25">
      <c r="A11" s="5"/>
      <c r="B11" s="5"/>
      <c r="C11" s="5" t="s">
        <v>16</v>
      </c>
      <c r="D11" s="2">
        <f>SUM(D2:D10)</f>
        <v>33465</v>
      </c>
      <c r="E11" s="2"/>
      <c r="F11" s="2">
        <f>SUM(F2:F10)</f>
        <v>7736</v>
      </c>
      <c r="G11" s="2"/>
      <c r="H11" s="2">
        <f>SUM(H2:H10)</f>
        <v>36815</v>
      </c>
      <c r="I11" s="3"/>
      <c r="J11" s="2">
        <f t="shared" ref="J11:K11" si="0">SUM(J2:J10)</f>
        <v>5236</v>
      </c>
      <c r="K11" s="2">
        <f t="shared" si="0"/>
        <v>4922</v>
      </c>
      <c r="L11" s="6">
        <f>K11+J11</f>
        <v>10158</v>
      </c>
      <c r="M11" s="7">
        <f>H11/D11</f>
        <v>1.1001045868818169</v>
      </c>
      <c r="N11" s="8">
        <f>M11*H11</f>
        <v>40500.350366054088</v>
      </c>
      <c r="O11" s="7">
        <f>L11/F11</f>
        <v>1.313081695966908</v>
      </c>
      <c r="P11" s="8">
        <f>O11*L11</f>
        <v>13338.283867631852</v>
      </c>
      <c r="Q11" s="7">
        <f>F11/D11</f>
        <v>0.23116689078141342</v>
      </c>
      <c r="R11" s="7">
        <f>L11/H11</f>
        <v>0.27592014124677439</v>
      </c>
      <c r="S11" s="7">
        <f>P11/N11</f>
        <v>0.32933749330750267</v>
      </c>
      <c r="T11" s="8">
        <f>P11-F11</f>
        <v>5602.2838676318515</v>
      </c>
      <c r="U11" s="7">
        <f>P11/F11</f>
        <v>1.7241835402833314</v>
      </c>
    </row>
    <row r="12" spans="1:21" x14ac:dyDescent="0.25">
      <c r="A12" s="5" t="s">
        <v>12</v>
      </c>
      <c r="B12" s="5" t="s">
        <v>13</v>
      </c>
      <c r="C12" s="5" t="s">
        <v>14</v>
      </c>
      <c r="D12" s="2">
        <v>3837</v>
      </c>
      <c r="E12" s="2">
        <v>2369</v>
      </c>
      <c r="F12" s="2">
        <v>1468</v>
      </c>
      <c r="G12" s="2" t="s">
        <v>13</v>
      </c>
      <c r="H12" s="3">
        <v>4555</v>
      </c>
      <c r="I12" s="3">
        <v>2710</v>
      </c>
      <c r="J12" s="3">
        <v>1236</v>
      </c>
      <c r="K12" s="3">
        <v>556</v>
      </c>
      <c r="L12" s="3"/>
      <c r="M12" s="3"/>
    </row>
    <row r="13" spans="1:21" x14ac:dyDescent="0.25">
      <c r="A13" s="5" t="s">
        <v>12</v>
      </c>
      <c r="B13" s="5" t="s">
        <v>21</v>
      </c>
      <c r="C13" s="5" t="s">
        <v>14</v>
      </c>
      <c r="D13" s="2">
        <v>4484</v>
      </c>
      <c r="E13" s="2">
        <v>3566</v>
      </c>
      <c r="F13" s="2">
        <v>918</v>
      </c>
      <c r="G13" s="2" t="s">
        <v>21</v>
      </c>
      <c r="H13" s="3">
        <v>4765</v>
      </c>
      <c r="I13" s="3">
        <v>3595</v>
      </c>
      <c r="J13" s="3">
        <v>421</v>
      </c>
      <c r="K13" s="3">
        <v>687</v>
      </c>
      <c r="L13" s="3"/>
      <c r="M13" s="3"/>
    </row>
    <row r="14" spans="1:21" ht="24.75" x14ac:dyDescent="0.25">
      <c r="A14" s="5" t="s">
        <v>12</v>
      </c>
      <c r="B14" s="5" t="s">
        <v>24</v>
      </c>
      <c r="C14" s="5" t="s">
        <v>14</v>
      </c>
      <c r="D14" s="2">
        <v>4270</v>
      </c>
      <c r="E14" s="2">
        <v>3262</v>
      </c>
      <c r="F14" s="2">
        <v>1008</v>
      </c>
      <c r="G14" s="2" t="s">
        <v>24</v>
      </c>
      <c r="H14" s="3">
        <v>4171</v>
      </c>
      <c r="I14" s="3">
        <v>3408</v>
      </c>
      <c r="J14" s="3">
        <v>187</v>
      </c>
      <c r="K14" s="3">
        <v>514</v>
      </c>
      <c r="L14" s="3"/>
      <c r="M14" s="3"/>
    </row>
    <row r="15" spans="1:21" ht="24.75" x14ac:dyDescent="0.25">
      <c r="A15" s="5" t="s">
        <v>12</v>
      </c>
      <c r="B15" s="5" t="s">
        <v>26</v>
      </c>
      <c r="C15" s="5" t="s">
        <v>14</v>
      </c>
      <c r="G15" s="2" t="s">
        <v>26</v>
      </c>
      <c r="H15" s="3">
        <v>4824</v>
      </c>
      <c r="I15" s="3">
        <v>3097</v>
      </c>
      <c r="J15" s="3">
        <v>809</v>
      </c>
      <c r="K15" s="3">
        <v>827</v>
      </c>
      <c r="L15" s="3"/>
      <c r="M15" s="3"/>
    </row>
    <row r="16" spans="1:21" ht="24.75" x14ac:dyDescent="0.25">
      <c r="A16" s="5" t="s">
        <v>12</v>
      </c>
      <c r="B16" s="5" t="s">
        <v>27</v>
      </c>
      <c r="C16" s="5" t="s">
        <v>14</v>
      </c>
      <c r="D16" s="2">
        <v>5674</v>
      </c>
      <c r="E16" s="2">
        <v>4416</v>
      </c>
      <c r="F16" s="2">
        <v>1258</v>
      </c>
      <c r="G16" s="2" t="s">
        <v>27</v>
      </c>
      <c r="H16" s="3">
        <v>4894</v>
      </c>
      <c r="I16" s="3">
        <v>3489</v>
      </c>
      <c r="J16" s="3">
        <v>910</v>
      </c>
      <c r="K16" s="3">
        <v>417</v>
      </c>
      <c r="L16" s="3"/>
      <c r="M16" s="3"/>
    </row>
    <row r="17" spans="1:21" ht="24.75" x14ac:dyDescent="0.25">
      <c r="A17" s="5" t="s">
        <v>12</v>
      </c>
      <c r="B17" s="5" t="s">
        <v>29</v>
      </c>
      <c r="C17" s="5" t="s">
        <v>14</v>
      </c>
      <c r="G17" s="2" t="s">
        <v>29</v>
      </c>
      <c r="H17" s="3">
        <v>4850</v>
      </c>
      <c r="I17" s="3">
        <v>2788</v>
      </c>
      <c r="J17" s="3">
        <v>1126</v>
      </c>
      <c r="K17" s="3">
        <v>876</v>
      </c>
      <c r="L17" s="3"/>
      <c r="M17" s="3"/>
    </row>
    <row r="18" spans="1:21" ht="24" x14ac:dyDescent="0.25">
      <c r="A18" s="5" t="s">
        <v>12</v>
      </c>
      <c r="B18" s="5" t="s">
        <v>25</v>
      </c>
      <c r="C18" s="5"/>
      <c r="D18" s="2">
        <v>4790</v>
      </c>
      <c r="E18" s="2">
        <v>3492</v>
      </c>
      <c r="F18" s="2">
        <v>1298</v>
      </c>
      <c r="G18" s="2"/>
      <c r="H18" s="3"/>
      <c r="I18" s="3"/>
      <c r="J18" s="3"/>
      <c r="K18" s="3"/>
      <c r="L18" s="3"/>
      <c r="M18" s="3"/>
    </row>
    <row r="19" spans="1:21" ht="24" x14ac:dyDescent="0.25">
      <c r="A19" s="5" t="s">
        <v>12</v>
      </c>
      <c r="B19" s="5" t="s">
        <v>28</v>
      </c>
      <c r="C19" s="5"/>
      <c r="D19" s="2">
        <v>4590</v>
      </c>
      <c r="E19" s="2">
        <v>3094</v>
      </c>
      <c r="F19" s="2">
        <v>1496</v>
      </c>
      <c r="G19" s="2"/>
      <c r="H19" s="3"/>
      <c r="I19" s="3"/>
      <c r="J19" s="3"/>
      <c r="K19" s="3"/>
      <c r="L19" s="3"/>
      <c r="M19" s="3"/>
    </row>
    <row r="20" spans="1:21" x14ac:dyDescent="0.25">
      <c r="A20" s="5" t="s">
        <v>12</v>
      </c>
      <c r="B20" s="5" t="s">
        <v>32</v>
      </c>
      <c r="C20" s="5" t="s">
        <v>14</v>
      </c>
      <c r="D20" s="2">
        <v>4171</v>
      </c>
      <c r="E20" s="2">
        <v>3125</v>
      </c>
      <c r="F20" s="2">
        <v>1046</v>
      </c>
      <c r="G20" s="2" t="s">
        <v>32</v>
      </c>
      <c r="H20" s="3">
        <v>4542</v>
      </c>
      <c r="I20" s="3">
        <v>3140</v>
      </c>
      <c r="J20" s="3">
        <v>473</v>
      </c>
      <c r="K20" s="3">
        <v>862</v>
      </c>
      <c r="L20" s="3"/>
      <c r="M20" s="3"/>
    </row>
    <row r="21" spans="1:21" x14ac:dyDescent="0.25">
      <c r="A21" s="5" t="s">
        <v>12</v>
      </c>
      <c r="B21" s="5" t="s">
        <v>33</v>
      </c>
      <c r="C21" s="5" t="s">
        <v>14</v>
      </c>
      <c r="D21" s="2">
        <v>4955</v>
      </c>
      <c r="E21" s="2">
        <v>3560</v>
      </c>
      <c r="F21" s="2">
        <v>1395</v>
      </c>
      <c r="G21" s="2" t="s">
        <v>33</v>
      </c>
      <c r="H21" s="3">
        <v>4582</v>
      </c>
      <c r="I21" s="3">
        <v>2953</v>
      </c>
      <c r="J21" s="3">
        <v>811</v>
      </c>
      <c r="K21" s="3">
        <v>744</v>
      </c>
      <c r="L21" s="3"/>
      <c r="M21" s="3"/>
    </row>
    <row r="22" spans="1:21" ht="24" x14ac:dyDescent="0.25">
      <c r="A22" s="5" t="s">
        <v>12</v>
      </c>
      <c r="B22" s="5" t="s">
        <v>35</v>
      </c>
      <c r="C22" s="5" t="s">
        <v>14</v>
      </c>
      <c r="D22" s="2">
        <v>4099</v>
      </c>
      <c r="E22" s="2">
        <v>3529</v>
      </c>
      <c r="F22" s="2">
        <v>570</v>
      </c>
      <c r="G22" s="2" t="s">
        <v>36</v>
      </c>
      <c r="H22" s="3">
        <v>4115</v>
      </c>
      <c r="I22" s="3">
        <v>3185</v>
      </c>
      <c r="J22" s="3">
        <v>494</v>
      </c>
      <c r="K22" s="3">
        <v>369</v>
      </c>
      <c r="L22" s="3"/>
      <c r="M22" s="3"/>
    </row>
    <row r="23" spans="1:21" ht="24" x14ac:dyDescent="0.25">
      <c r="A23" s="5" t="s">
        <v>12</v>
      </c>
      <c r="B23" s="5" t="s">
        <v>37</v>
      </c>
      <c r="C23" s="5" t="s">
        <v>14</v>
      </c>
      <c r="D23" s="2"/>
      <c r="E23" s="2"/>
      <c r="F23" s="2"/>
      <c r="G23" s="2"/>
      <c r="H23" s="3"/>
      <c r="I23" s="3"/>
      <c r="J23" s="3"/>
      <c r="K23" s="3"/>
      <c r="L23" s="3"/>
      <c r="M23" s="3"/>
    </row>
    <row r="24" spans="1:21" x14ac:dyDescent="0.25">
      <c r="A24" s="5"/>
      <c r="B24" s="5"/>
      <c r="C24" s="5" t="s">
        <v>14</v>
      </c>
      <c r="D24" s="2">
        <f>SUM(D12:D23)</f>
        <v>40870</v>
      </c>
      <c r="E24" s="2"/>
      <c r="F24" s="2">
        <f>SUM(F12:F23)</f>
        <v>10457</v>
      </c>
      <c r="G24" s="2"/>
      <c r="H24" s="2">
        <f>SUM(H12:H23)</f>
        <v>41298</v>
      </c>
      <c r="I24" s="3"/>
      <c r="J24" s="2">
        <f t="shared" ref="J24:K24" si="1">SUM(J12:J23)</f>
        <v>6467</v>
      </c>
      <c r="K24" s="2">
        <f t="shared" si="1"/>
        <v>5852</v>
      </c>
      <c r="L24" s="6">
        <f>K24+J24</f>
        <v>12319</v>
      </c>
      <c r="M24" s="7">
        <f>H24/D24</f>
        <v>1.0104722290188402</v>
      </c>
      <c r="N24" s="8">
        <f>M24*H24</f>
        <v>41730.482114020058</v>
      </c>
      <c r="O24" s="7">
        <f>L24/F24</f>
        <v>1.1780625418380033</v>
      </c>
      <c r="P24" s="8">
        <f>O24*L24</f>
        <v>14512.552452902362</v>
      </c>
      <c r="Q24" s="7">
        <f>F24/D24</f>
        <v>0.25586004404208468</v>
      </c>
      <c r="R24" s="7">
        <f>L24/H24</f>
        <v>0.2982953169645019</v>
      </c>
      <c r="S24" s="7">
        <f>P24/N24</f>
        <v>0.34776862661806213</v>
      </c>
      <c r="T24" s="8">
        <f>P24-F24</f>
        <v>4055.5524529023623</v>
      </c>
      <c r="U24" s="7">
        <f>P24/F24</f>
        <v>1.3878313524818171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Wilson Craw</dc:creator>
  <cp:lastModifiedBy>Jenny Luckett</cp:lastModifiedBy>
  <dcterms:created xsi:type="dcterms:W3CDTF">2014-09-29T11:47:45Z</dcterms:created>
  <dcterms:modified xsi:type="dcterms:W3CDTF">2014-10-16T10:58:32Z</dcterms:modified>
</cp:coreProperties>
</file>