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ny\Dropbox\Generation Rent - shared files\Renter Champions\For Website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_FilterDatabase" localSheetId="0" hidden="1">Sheet1!$A$1:$Q$41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J41" i="1"/>
  <c r="H41" i="1"/>
  <c r="F41" i="1"/>
  <c r="D41" i="1"/>
  <c r="K26" i="1"/>
  <c r="J26" i="1"/>
  <c r="H26" i="1"/>
  <c r="F26" i="1"/>
  <c r="D26" i="1"/>
  <c r="K14" i="1"/>
  <c r="J14" i="1"/>
  <c r="H14" i="1"/>
  <c r="F14" i="1"/>
  <c r="D14" i="1"/>
  <c r="L26" i="1" l="1"/>
  <c r="L14" i="1"/>
  <c r="M41" i="1"/>
  <c r="N41" i="1" s="1"/>
  <c r="L41" i="1"/>
  <c r="R41" i="1" s="1"/>
  <c r="R26" i="1"/>
  <c r="O26" i="1"/>
  <c r="P26" i="1" s="1"/>
  <c r="R14" i="1"/>
  <c r="O14" i="1"/>
  <c r="P14" i="1" s="1"/>
  <c r="Q14" i="1"/>
  <c r="M14" i="1"/>
  <c r="N14" i="1" s="1"/>
  <c r="Q26" i="1"/>
  <c r="O41" i="1"/>
  <c r="P41" i="1" s="1"/>
  <c r="M26" i="1"/>
  <c r="N26" i="1" s="1"/>
  <c r="Q41" i="1"/>
  <c r="T41" i="1" l="1"/>
  <c r="U41" i="1"/>
  <c r="S41" i="1"/>
  <c r="T14" i="1"/>
  <c r="S14" i="1"/>
  <c r="U14" i="1"/>
  <c r="T26" i="1"/>
  <c r="U26" i="1"/>
  <c r="S26" i="1"/>
</calcChain>
</file>

<file path=xl/sharedStrings.xml><?xml version="1.0" encoding="utf-8"?>
<sst xmlns="http://schemas.openxmlformats.org/spreadsheetml/2006/main" count="146" uniqueCount="67">
  <si>
    <t>District</t>
  </si>
  <si>
    <t>Ward</t>
  </si>
  <si>
    <t>2010 seat</t>
  </si>
  <si>
    <t>WARD_NAME</t>
  </si>
  <si>
    <t>All Households</t>
  </si>
  <si>
    <t>Owner occupied</t>
  </si>
  <si>
    <t>Rented</t>
  </si>
  <si>
    <t>Owned; Total</t>
  </si>
  <si>
    <t>Social Rented; Total</t>
  </si>
  <si>
    <t>Private Rented; Total</t>
  </si>
  <si>
    <t>2021 pop</t>
  </si>
  <si>
    <t>2021 rent</t>
  </si>
  <si>
    <t>Doncaster</t>
  </si>
  <si>
    <t>Adwick</t>
  </si>
  <si>
    <t>Doncaster North</t>
  </si>
  <si>
    <t>Armthorpe</t>
  </si>
  <si>
    <t>Doncaster Central</t>
  </si>
  <si>
    <t>Askern Spa</t>
  </si>
  <si>
    <t>Balby</t>
  </si>
  <si>
    <t>Bentley</t>
  </si>
  <si>
    <t>Bentley Central</t>
  </si>
  <si>
    <t>Bentley North Road</t>
  </si>
  <si>
    <t>Bessacarr and Cantley</t>
  </si>
  <si>
    <t>Bessacarr</t>
  </si>
  <si>
    <t>Central</t>
  </si>
  <si>
    <t>Conisbrough and Denaby [1]</t>
  </si>
  <si>
    <t>Don Valley</t>
  </si>
  <si>
    <t>Conisbrough and Denaby [2]</t>
  </si>
  <si>
    <t>Conisbrough</t>
  </si>
  <si>
    <t>Edenthorpe, Kirk Sandall and Barnby Dun [1]</t>
  </si>
  <si>
    <t>Edenthorpe, Kirk Sandall and Barnby Dun [2]</t>
  </si>
  <si>
    <t>Edlington and Warmsworth</t>
  </si>
  <si>
    <t>Finningley</t>
  </si>
  <si>
    <t>Great North Road [1]</t>
  </si>
  <si>
    <t>Great North Road [2]</t>
  </si>
  <si>
    <t>Hatfield</t>
  </si>
  <si>
    <t>Intake</t>
  </si>
  <si>
    <t>Mexborough</t>
  </si>
  <si>
    <t>Richmond</t>
  </si>
  <si>
    <t>Rossington</t>
  </si>
  <si>
    <t>Sprotbrough [1]</t>
  </si>
  <si>
    <t>Sprotbrough [2]</t>
  </si>
  <si>
    <t>Sprotbrough [3]</t>
  </si>
  <si>
    <t>South East</t>
  </si>
  <si>
    <t>Southern Parks</t>
  </si>
  <si>
    <t>Stainforth and Moorends</t>
  </si>
  <si>
    <t xml:space="preserve">Stainforth </t>
  </si>
  <si>
    <t>Thorne [1]</t>
  </si>
  <si>
    <t>Thorne</t>
  </si>
  <si>
    <t>Thorne [2]</t>
  </si>
  <si>
    <t>Town Field</t>
  </si>
  <si>
    <t>Torne Valley</t>
  </si>
  <si>
    <t>Town Moor</t>
  </si>
  <si>
    <t>Wheatley</t>
  </si>
  <si>
    <t>Conisbrough and Denaby</t>
  </si>
  <si>
    <t>Edenthorpe, Kirk Sandall and Barnby Dun</t>
  </si>
  <si>
    <t>Great North Road</t>
  </si>
  <si>
    <t>Sprotbrough</t>
  </si>
  <si>
    <t>Total Rent</t>
  </si>
  <si>
    <t>pop01-11 %</t>
  </si>
  <si>
    <t>rent01-11%</t>
  </si>
  <si>
    <t>2001 rent</t>
  </si>
  <si>
    <t>2011 rent</t>
  </si>
  <si>
    <t>01-21 renter change</t>
  </si>
  <si>
    <t>01-21 % renter change</t>
  </si>
  <si>
    <t>All Households2</t>
  </si>
  <si>
    <t>2021 rent3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</si>
</sst>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/>
    <xf numFmtId="9" fontId="2" fillId="0" borderId="0" xfId="1" applyFont="1" applyFill="1" applyBorder="1"/>
    <xf numFmtId="1" fontId="2" fillId="0" borderId="0" xfId="0" applyNumberFormat="1" applyFont="1" applyFill="1" applyBorder="1"/>
  </cellXfs>
  <cellStyles count="2">
    <cellStyle name="Normal" xfId="0" builtinId="0"/>
    <cellStyle name="Percent" xfId="1" builtinId="5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U1048576" totalsRowShown="0" headerRowDxfId="0" dataDxfId="1">
  <autoFilter ref="A1:U1048576"/>
  <tableColumns count="21">
    <tableColumn id="1" name="District" dataDxfId="22"/>
    <tableColumn id="2" name="Ward" dataDxfId="21"/>
    <tableColumn id="3" name="2010 seat" dataDxfId="20"/>
    <tableColumn id="4" name="All Households" dataDxfId="19"/>
    <tableColumn id="5" name="Owner occupied" dataDxfId="18"/>
    <tableColumn id="6" name="Rented" dataDxfId="17"/>
    <tableColumn id="7" name="WARD_NAME" dataDxfId="16"/>
    <tableColumn id="8" name="All Households2" dataDxfId="15"/>
    <tableColumn id="9" name="Owned; Total" dataDxfId="14"/>
    <tableColumn id="10" name="Social Rented; Total" dataDxfId="13"/>
    <tableColumn id="11" name="Private Rented; Total" dataDxfId="12"/>
    <tableColumn id="12" name="Total Rent" dataDxfId="11"/>
    <tableColumn id="13" name="pop01-11 %" dataDxfId="10"/>
    <tableColumn id="14" name="2021 pop" dataDxfId="9"/>
    <tableColumn id="15" name="rent01-11%" dataDxfId="8"/>
    <tableColumn id="16" name="2021 rent" dataDxfId="7"/>
    <tableColumn id="17" name="2001 rent" dataDxfId="6"/>
    <tableColumn id="18" name="2011 rent" dataDxfId="5"/>
    <tableColumn id="19" name="2021 rent3" dataDxfId="4"/>
    <tableColumn id="20" name="01-21 renter change" dataDxfId="3"/>
    <tableColumn id="21" name="01-21 % renter change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sqref="A1:U1048576"/>
    </sheetView>
  </sheetViews>
  <sheetFormatPr defaultRowHeight="15" x14ac:dyDescent="0.25"/>
  <cols>
    <col min="1" max="2" width="9.140625" style="5"/>
    <col min="3" max="3" width="10" style="5" customWidth="1"/>
    <col min="4" max="4" width="13.5703125" style="5" customWidth="1"/>
    <col min="5" max="5" width="14.42578125" style="5" customWidth="1"/>
    <col min="6" max="6" width="9.140625" style="5"/>
    <col min="7" max="7" width="13.140625" style="5" customWidth="1"/>
    <col min="8" max="8" width="14.42578125" style="5" customWidth="1"/>
    <col min="9" max="9" width="12.5703125" style="5" customWidth="1"/>
    <col min="10" max="10" width="17.140625" style="5" customWidth="1"/>
    <col min="11" max="11" width="18" style="5" customWidth="1"/>
    <col min="12" max="12" width="10.42578125" style="5" customWidth="1"/>
    <col min="13" max="13" width="11.42578125" style="5" customWidth="1"/>
    <col min="14" max="14" width="9.5703125" style="5" customWidth="1"/>
    <col min="15" max="15" width="11.28515625" style="5" customWidth="1"/>
    <col min="16" max="18" width="9.85546875" style="5" customWidth="1"/>
    <col min="19" max="19" width="10.7109375" style="5" customWidth="1"/>
    <col min="20" max="20" width="17.28515625" style="5" customWidth="1"/>
    <col min="21" max="21" width="19" style="5" customWidth="1"/>
    <col min="22" max="16384" width="9.140625" style="5"/>
  </cols>
  <sheetData>
    <row r="1" spans="1:21" ht="36.75" x14ac:dyDescent="0.25">
      <c r="A1" s="2" t="s">
        <v>0</v>
      </c>
      <c r="B1" s="2" t="s">
        <v>1</v>
      </c>
      <c r="C1" s="2" t="s">
        <v>2</v>
      </c>
      <c r="D1" s="3" t="s">
        <v>4</v>
      </c>
      <c r="E1" s="3" t="s">
        <v>5</v>
      </c>
      <c r="F1" s="3" t="s">
        <v>6</v>
      </c>
      <c r="G1" s="3" t="s">
        <v>3</v>
      </c>
      <c r="H1" s="4" t="s">
        <v>65</v>
      </c>
      <c r="I1" s="4" t="s">
        <v>7</v>
      </c>
      <c r="J1" s="4" t="s">
        <v>8</v>
      </c>
      <c r="K1" s="4" t="s">
        <v>9</v>
      </c>
      <c r="L1" s="4" t="s">
        <v>58</v>
      </c>
      <c r="M1" s="4" t="s">
        <v>59</v>
      </c>
      <c r="N1" s="4" t="s">
        <v>10</v>
      </c>
      <c r="O1" s="4" t="s">
        <v>60</v>
      </c>
      <c r="P1" s="4" t="s">
        <v>11</v>
      </c>
      <c r="Q1" s="4" t="s">
        <v>61</v>
      </c>
      <c r="R1" s="4" t="s">
        <v>62</v>
      </c>
      <c r="S1" s="4" t="s">
        <v>66</v>
      </c>
      <c r="T1" s="4" t="s">
        <v>63</v>
      </c>
      <c r="U1" s="4" t="s">
        <v>64</v>
      </c>
    </row>
    <row r="2" spans="1:21" ht="48" x14ac:dyDescent="0.25">
      <c r="A2" s="1" t="s">
        <v>12</v>
      </c>
      <c r="B2" s="1" t="s">
        <v>25</v>
      </c>
      <c r="C2" s="1" t="s">
        <v>26</v>
      </c>
      <c r="G2" s="3" t="s">
        <v>54</v>
      </c>
      <c r="H2" s="4">
        <v>6034</v>
      </c>
      <c r="I2" s="4">
        <v>3301</v>
      </c>
      <c r="J2" s="4">
        <v>1877</v>
      </c>
      <c r="K2" s="4">
        <v>689</v>
      </c>
      <c r="L2" s="4"/>
      <c r="M2" s="4"/>
    </row>
    <row r="3" spans="1:21" ht="48" x14ac:dyDescent="0.25">
      <c r="A3" s="1" t="s">
        <v>12</v>
      </c>
      <c r="B3" s="1" t="s">
        <v>27</v>
      </c>
      <c r="C3" s="1" t="s">
        <v>26</v>
      </c>
      <c r="D3" s="3"/>
      <c r="E3" s="3"/>
      <c r="F3" s="3"/>
      <c r="G3" s="3"/>
      <c r="H3" s="4"/>
      <c r="I3" s="4"/>
      <c r="J3" s="4"/>
      <c r="K3" s="4"/>
      <c r="L3" s="4"/>
      <c r="M3" s="4"/>
    </row>
    <row r="4" spans="1:21" ht="24" x14ac:dyDescent="0.25">
      <c r="A4" s="1" t="s">
        <v>12</v>
      </c>
      <c r="B4" s="1" t="s">
        <v>28</v>
      </c>
      <c r="C4" s="6"/>
      <c r="D4" s="3">
        <v>5848</v>
      </c>
      <c r="E4" s="3">
        <v>3195</v>
      </c>
      <c r="F4" s="3">
        <v>2653</v>
      </c>
      <c r="G4" s="3"/>
      <c r="H4" s="4"/>
      <c r="I4" s="4"/>
      <c r="J4" s="4"/>
      <c r="K4" s="4"/>
      <c r="L4" s="4"/>
      <c r="M4" s="4"/>
    </row>
    <row r="5" spans="1:21" ht="48.75" x14ac:dyDescent="0.25">
      <c r="A5" s="1" t="s">
        <v>12</v>
      </c>
      <c r="B5" s="1" t="s">
        <v>31</v>
      </c>
      <c r="C5" s="1" t="s">
        <v>26</v>
      </c>
      <c r="D5" s="3">
        <v>4952</v>
      </c>
      <c r="E5" s="3">
        <v>3369</v>
      </c>
      <c r="F5" s="3">
        <v>1583</v>
      </c>
      <c r="G5" s="3" t="s">
        <v>31</v>
      </c>
      <c r="H5" s="4">
        <v>5760</v>
      </c>
      <c r="I5" s="4">
        <v>4009</v>
      </c>
      <c r="J5" s="4">
        <v>887</v>
      </c>
      <c r="K5" s="4">
        <v>754</v>
      </c>
      <c r="L5" s="4"/>
      <c r="M5" s="4"/>
    </row>
    <row r="6" spans="1:21" ht="24" x14ac:dyDescent="0.25">
      <c r="A6" s="1" t="s">
        <v>12</v>
      </c>
      <c r="B6" s="1" t="s">
        <v>32</v>
      </c>
      <c r="C6" s="1" t="s">
        <v>26</v>
      </c>
      <c r="D6" s="3"/>
      <c r="E6" s="3"/>
      <c r="F6" s="3"/>
      <c r="G6" s="3" t="s">
        <v>32</v>
      </c>
      <c r="H6" s="4">
        <v>6190</v>
      </c>
      <c r="I6" s="4">
        <v>5040</v>
      </c>
      <c r="J6" s="4">
        <v>435</v>
      </c>
      <c r="K6" s="4">
        <v>605</v>
      </c>
      <c r="L6" s="4"/>
      <c r="M6" s="4"/>
    </row>
    <row r="7" spans="1:21" x14ac:dyDescent="0.25">
      <c r="A7" s="1" t="s">
        <v>12</v>
      </c>
      <c r="B7" s="1" t="s">
        <v>43</v>
      </c>
      <c r="C7" s="1"/>
      <c r="D7" s="3">
        <v>7381</v>
      </c>
      <c r="E7" s="3">
        <v>6342</v>
      </c>
      <c r="F7" s="3">
        <v>1039</v>
      </c>
      <c r="G7" s="3"/>
      <c r="H7" s="4"/>
      <c r="I7" s="4"/>
      <c r="J7" s="4"/>
      <c r="K7" s="4"/>
      <c r="L7" s="4"/>
      <c r="M7" s="4"/>
    </row>
    <row r="8" spans="1:21" ht="24" x14ac:dyDescent="0.25">
      <c r="A8" s="1" t="s">
        <v>12</v>
      </c>
      <c r="B8" s="1" t="s">
        <v>35</v>
      </c>
      <c r="C8" s="1" t="s">
        <v>26</v>
      </c>
      <c r="D8" s="3">
        <v>6072</v>
      </c>
      <c r="E8" s="3">
        <v>4756</v>
      </c>
      <c r="F8" s="3">
        <v>1316</v>
      </c>
      <c r="G8" s="3" t="s">
        <v>35</v>
      </c>
      <c r="H8" s="4">
        <v>5507</v>
      </c>
      <c r="I8" s="4">
        <v>4073</v>
      </c>
      <c r="J8" s="4">
        <v>743</v>
      </c>
      <c r="K8" s="4">
        <v>605</v>
      </c>
      <c r="L8" s="4"/>
      <c r="M8" s="4"/>
    </row>
    <row r="9" spans="1:21" ht="24.75" x14ac:dyDescent="0.25">
      <c r="A9" s="1" t="s">
        <v>12</v>
      </c>
      <c r="B9" s="1" t="s">
        <v>39</v>
      </c>
      <c r="C9" s="1" t="s">
        <v>26</v>
      </c>
      <c r="D9" s="3">
        <v>5267</v>
      </c>
      <c r="E9" s="3">
        <v>3692</v>
      </c>
      <c r="F9" s="3">
        <v>1575</v>
      </c>
      <c r="G9" s="3" t="s">
        <v>39</v>
      </c>
      <c r="H9" s="4">
        <v>5537</v>
      </c>
      <c r="I9" s="4">
        <v>3742</v>
      </c>
      <c r="J9" s="4">
        <v>1032</v>
      </c>
      <c r="K9" s="4">
        <v>668</v>
      </c>
      <c r="L9" s="4"/>
      <c r="M9" s="4"/>
    </row>
    <row r="10" spans="1:21" ht="24" x14ac:dyDescent="0.25">
      <c r="A10" s="1" t="s">
        <v>12</v>
      </c>
      <c r="B10" s="1" t="s">
        <v>47</v>
      </c>
      <c r="C10" s="1" t="s">
        <v>26</v>
      </c>
      <c r="D10" s="3">
        <v>6759</v>
      </c>
      <c r="E10" s="3">
        <v>4429</v>
      </c>
      <c r="F10" s="3">
        <v>2330</v>
      </c>
      <c r="G10" s="3" t="s">
        <v>48</v>
      </c>
      <c r="H10" s="4">
        <v>6094</v>
      </c>
      <c r="I10" s="4">
        <v>4018</v>
      </c>
      <c r="J10" s="4">
        <v>1020</v>
      </c>
      <c r="K10" s="4">
        <v>913</v>
      </c>
      <c r="L10" s="4"/>
      <c r="M10" s="4"/>
    </row>
    <row r="11" spans="1:21" ht="24" x14ac:dyDescent="0.25">
      <c r="A11" s="1" t="s">
        <v>12</v>
      </c>
      <c r="B11" s="1" t="s">
        <v>49</v>
      </c>
      <c r="C11" s="1" t="s">
        <v>26</v>
      </c>
      <c r="D11" s="3"/>
      <c r="E11" s="3"/>
      <c r="F11" s="3"/>
      <c r="G11" s="3"/>
      <c r="H11" s="4"/>
      <c r="I11" s="4"/>
      <c r="J11" s="4"/>
      <c r="K11" s="4"/>
      <c r="L11" s="4"/>
      <c r="M11" s="4"/>
    </row>
    <row r="12" spans="1:21" ht="24" x14ac:dyDescent="0.25">
      <c r="A12" s="1" t="s">
        <v>12</v>
      </c>
      <c r="B12" s="1" t="s">
        <v>44</v>
      </c>
      <c r="C12" s="6"/>
      <c r="D12" s="3">
        <v>6005</v>
      </c>
      <c r="E12" s="3">
        <v>5250</v>
      </c>
      <c r="F12" s="3">
        <v>755</v>
      </c>
      <c r="G12" s="3"/>
      <c r="H12" s="4"/>
      <c r="I12" s="4"/>
      <c r="J12" s="4"/>
      <c r="K12" s="4"/>
      <c r="L12" s="4"/>
      <c r="M12" s="4"/>
    </row>
    <row r="13" spans="1:21" ht="24.75" x14ac:dyDescent="0.25">
      <c r="A13" s="1" t="s">
        <v>12</v>
      </c>
      <c r="B13" s="1" t="s">
        <v>51</v>
      </c>
      <c r="C13" s="1" t="s">
        <v>26</v>
      </c>
      <c r="D13" s="3"/>
      <c r="E13" s="3"/>
      <c r="G13" s="3" t="s">
        <v>51</v>
      </c>
      <c r="H13" s="4">
        <v>5490</v>
      </c>
      <c r="I13" s="4">
        <v>4268</v>
      </c>
      <c r="J13" s="4">
        <v>530</v>
      </c>
      <c r="K13" s="4">
        <v>563</v>
      </c>
      <c r="L13" s="4"/>
      <c r="M13" s="4"/>
    </row>
    <row r="14" spans="1:21" ht="24" x14ac:dyDescent="0.25">
      <c r="A14" s="1"/>
      <c r="B14" s="1"/>
      <c r="C14" s="1" t="s">
        <v>26</v>
      </c>
      <c r="D14" s="3">
        <f>SUM(D2:D13)</f>
        <v>42284</v>
      </c>
      <c r="E14" s="3"/>
      <c r="F14" s="3">
        <f>SUM(F2:F13)</f>
        <v>11251</v>
      </c>
      <c r="G14" s="3"/>
      <c r="H14" s="3">
        <f>SUM(H2:H13)</f>
        <v>40612</v>
      </c>
      <c r="I14" s="4"/>
      <c r="J14" s="3">
        <f t="shared" ref="J14:K14" si="0">SUM(J2:J13)</f>
        <v>6524</v>
      </c>
      <c r="K14" s="3">
        <f t="shared" si="0"/>
        <v>4797</v>
      </c>
      <c r="L14" s="7">
        <f>K14+J14</f>
        <v>11321</v>
      </c>
      <c r="M14" s="8">
        <f>H14/D14</f>
        <v>0.96045785639958381</v>
      </c>
      <c r="N14" s="9">
        <f>M14*H14</f>
        <v>39006.114464099897</v>
      </c>
      <c r="O14" s="8">
        <f>L14/F14</f>
        <v>1.0062216691849613</v>
      </c>
      <c r="P14" s="9">
        <f>O14*L14</f>
        <v>11391.435516842947</v>
      </c>
      <c r="Q14" s="8">
        <f>F14/D14</f>
        <v>0.26608173304323146</v>
      </c>
      <c r="R14" s="8">
        <f>L14/H14</f>
        <v>0.27875997242194428</v>
      </c>
      <c r="S14" s="8">
        <f>P14/N14</f>
        <v>0.29204230345289311</v>
      </c>
      <c r="T14" s="9">
        <f>P14-F14</f>
        <v>140.43551684294653</v>
      </c>
      <c r="U14" s="8">
        <f>P14/F14</f>
        <v>1.0124820475373697</v>
      </c>
    </row>
    <row r="15" spans="1:21" ht="24" x14ac:dyDescent="0.25">
      <c r="A15" s="1" t="s">
        <v>12</v>
      </c>
      <c r="B15" s="1" t="s">
        <v>15</v>
      </c>
      <c r="C15" s="1" t="s">
        <v>16</v>
      </c>
      <c r="D15" s="3">
        <v>7204</v>
      </c>
      <c r="E15" s="3">
        <v>5726</v>
      </c>
      <c r="F15" s="3">
        <v>1478</v>
      </c>
      <c r="G15" s="3" t="s">
        <v>15</v>
      </c>
      <c r="H15" s="4">
        <v>6128</v>
      </c>
      <c r="I15" s="4">
        <v>4370</v>
      </c>
      <c r="J15" s="4">
        <v>777</v>
      </c>
      <c r="K15" s="4">
        <v>882</v>
      </c>
      <c r="L15" s="4"/>
      <c r="M15" s="4"/>
    </row>
    <row r="16" spans="1:21" ht="24" x14ac:dyDescent="0.25">
      <c r="A16" s="1" t="s">
        <v>12</v>
      </c>
      <c r="B16" s="1" t="s">
        <v>18</v>
      </c>
      <c r="C16" s="1" t="s">
        <v>16</v>
      </c>
      <c r="D16" s="3">
        <v>5803</v>
      </c>
      <c r="E16" s="3">
        <v>3708</v>
      </c>
      <c r="F16" s="3">
        <v>2095</v>
      </c>
      <c r="G16" s="3" t="s">
        <v>18</v>
      </c>
      <c r="H16" s="4">
        <v>6328</v>
      </c>
      <c r="I16" s="4">
        <v>3828</v>
      </c>
      <c r="J16" s="4">
        <v>1387</v>
      </c>
      <c r="K16" s="4">
        <v>982</v>
      </c>
      <c r="L16" s="4"/>
      <c r="M16" s="4"/>
    </row>
    <row r="17" spans="1:21" ht="36.75" x14ac:dyDescent="0.25">
      <c r="A17" s="1" t="s">
        <v>12</v>
      </c>
      <c r="B17" s="1" t="s">
        <v>22</v>
      </c>
      <c r="C17" s="1" t="s">
        <v>16</v>
      </c>
      <c r="G17" s="3" t="s">
        <v>22</v>
      </c>
      <c r="H17" s="4">
        <v>6327</v>
      </c>
      <c r="I17" s="4">
        <v>4423</v>
      </c>
      <c r="J17" s="4">
        <v>898</v>
      </c>
      <c r="K17" s="4">
        <v>876</v>
      </c>
      <c r="L17" s="4"/>
      <c r="M17" s="4"/>
    </row>
    <row r="18" spans="1:21" x14ac:dyDescent="0.25">
      <c r="A18" s="1" t="s">
        <v>12</v>
      </c>
      <c r="B18" s="3" t="s">
        <v>23</v>
      </c>
      <c r="C18" s="6"/>
      <c r="D18" s="3">
        <v>5749</v>
      </c>
      <c r="E18" s="3">
        <v>4396</v>
      </c>
      <c r="F18" s="3">
        <v>1353</v>
      </c>
      <c r="G18" s="3"/>
      <c r="H18" s="4"/>
      <c r="I18" s="4"/>
      <c r="J18" s="4"/>
      <c r="K18" s="4"/>
      <c r="L18" s="4"/>
      <c r="M18" s="4"/>
    </row>
    <row r="19" spans="1:21" ht="24" x14ac:dyDescent="0.25">
      <c r="A19" s="1" t="s">
        <v>12</v>
      </c>
      <c r="B19" s="1" t="s">
        <v>24</v>
      </c>
      <c r="C19" s="1" t="s">
        <v>16</v>
      </c>
      <c r="D19" s="3">
        <v>4887</v>
      </c>
      <c r="E19" s="3">
        <v>2543</v>
      </c>
      <c r="F19" s="3">
        <v>2344</v>
      </c>
      <c r="G19" s="3" t="s">
        <v>24</v>
      </c>
      <c r="H19" s="4">
        <v>7785</v>
      </c>
      <c r="I19" s="4">
        <v>3383</v>
      </c>
      <c r="J19" s="4">
        <v>1859</v>
      </c>
      <c r="K19" s="4">
        <v>2364</v>
      </c>
      <c r="L19" s="4"/>
      <c r="M19" s="4"/>
    </row>
    <row r="20" spans="1:21" ht="72.75" x14ac:dyDescent="0.25">
      <c r="A20" s="1" t="s">
        <v>12</v>
      </c>
      <c r="B20" s="1" t="s">
        <v>29</v>
      </c>
      <c r="C20" s="1" t="s">
        <v>16</v>
      </c>
      <c r="D20" s="3"/>
      <c r="E20" s="3"/>
      <c r="G20" s="3" t="s">
        <v>55</v>
      </c>
      <c r="H20" s="4">
        <v>5733</v>
      </c>
      <c r="I20" s="4">
        <v>4724</v>
      </c>
      <c r="J20" s="4">
        <v>400</v>
      </c>
      <c r="K20" s="4">
        <v>523</v>
      </c>
      <c r="L20" s="4"/>
      <c r="M20" s="4"/>
    </row>
    <row r="21" spans="1:21" ht="72" x14ac:dyDescent="0.25">
      <c r="A21" s="1" t="s">
        <v>12</v>
      </c>
      <c r="B21" s="1" t="s">
        <v>30</v>
      </c>
      <c r="C21" s="1" t="s">
        <v>16</v>
      </c>
      <c r="D21" s="3"/>
      <c r="E21" s="3"/>
      <c r="G21" s="3"/>
      <c r="H21" s="4"/>
      <c r="I21" s="4"/>
      <c r="J21" s="4"/>
      <c r="K21" s="4"/>
      <c r="L21" s="4"/>
      <c r="M21" s="4"/>
    </row>
    <row r="22" spans="1:21" ht="24.75" x14ac:dyDescent="0.25">
      <c r="A22" s="1" t="s">
        <v>12</v>
      </c>
      <c r="B22" s="1" t="s">
        <v>52</v>
      </c>
      <c r="C22" s="1" t="s">
        <v>16</v>
      </c>
      <c r="G22" s="3" t="s">
        <v>52</v>
      </c>
      <c r="H22" s="4">
        <v>5923</v>
      </c>
      <c r="I22" s="4">
        <v>3739</v>
      </c>
      <c r="J22" s="4">
        <v>1232</v>
      </c>
      <c r="K22" s="4">
        <v>838</v>
      </c>
      <c r="L22" s="4"/>
      <c r="M22" s="4"/>
    </row>
    <row r="23" spans="1:21" ht="24" x14ac:dyDescent="0.25">
      <c r="A23" s="1" t="s">
        <v>12</v>
      </c>
      <c r="B23" s="1" t="s">
        <v>50</v>
      </c>
      <c r="C23" s="6"/>
      <c r="D23" s="3">
        <v>4412</v>
      </c>
      <c r="E23" s="3">
        <v>3019</v>
      </c>
      <c r="F23" s="3">
        <v>1393</v>
      </c>
      <c r="G23" s="3"/>
      <c r="H23" s="4"/>
      <c r="I23" s="4"/>
      <c r="J23" s="4"/>
      <c r="K23" s="4"/>
      <c r="L23" s="4"/>
      <c r="M23" s="4"/>
    </row>
    <row r="24" spans="1:21" x14ac:dyDescent="0.25">
      <c r="A24" s="1" t="s">
        <v>12</v>
      </c>
      <c r="B24" s="1" t="s">
        <v>36</v>
      </c>
      <c r="C24" s="6"/>
      <c r="D24" s="3">
        <v>4333</v>
      </c>
      <c r="E24" s="3">
        <v>2641</v>
      </c>
      <c r="F24" s="3">
        <v>1692</v>
      </c>
      <c r="G24" s="3"/>
      <c r="H24" s="4"/>
      <c r="I24" s="4"/>
      <c r="J24" s="4"/>
      <c r="K24" s="4"/>
      <c r="L24" s="4"/>
      <c r="M24" s="4"/>
    </row>
    <row r="25" spans="1:21" ht="24" x14ac:dyDescent="0.25">
      <c r="A25" s="1" t="s">
        <v>12</v>
      </c>
      <c r="B25" s="1" t="s">
        <v>53</v>
      </c>
      <c r="C25" s="1" t="s">
        <v>16</v>
      </c>
      <c r="D25" s="3">
        <v>4791</v>
      </c>
      <c r="E25" s="3">
        <v>2962</v>
      </c>
      <c r="F25" s="3">
        <v>1829</v>
      </c>
      <c r="G25" s="3" t="s">
        <v>53</v>
      </c>
      <c r="H25" s="4">
        <v>6273</v>
      </c>
      <c r="I25" s="4">
        <v>3161</v>
      </c>
      <c r="J25" s="4">
        <v>1243</v>
      </c>
      <c r="K25" s="4">
        <v>1743</v>
      </c>
      <c r="L25" s="4"/>
      <c r="M25" s="4"/>
    </row>
    <row r="26" spans="1:21" ht="24" x14ac:dyDescent="0.25">
      <c r="A26" s="1"/>
      <c r="B26" s="1"/>
      <c r="C26" s="1" t="s">
        <v>16</v>
      </c>
      <c r="D26" s="3">
        <f>SUM(D15:D25)</f>
        <v>37179</v>
      </c>
      <c r="E26" s="3"/>
      <c r="F26" s="3">
        <f>SUM(F15:F25)</f>
        <v>12184</v>
      </c>
      <c r="G26" s="3"/>
      <c r="H26" s="3">
        <f>SUM(H15:H25)</f>
        <v>44497</v>
      </c>
      <c r="I26" s="4"/>
      <c r="J26" s="3">
        <f t="shared" ref="J26:K26" si="1">SUM(J15:J25)</f>
        <v>7796</v>
      </c>
      <c r="K26" s="3">
        <f t="shared" si="1"/>
        <v>8208</v>
      </c>
      <c r="L26" s="7">
        <f>K26+J26</f>
        <v>16004</v>
      </c>
      <c r="M26" s="8">
        <f>H26/D26</f>
        <v>1.1968315446892062</v>
      </c>
      <c r="N26" s="9">
        <f>M26*H26</f>
        <v>53255.413244035604</v>
      </c>
      <c r="O26" s="8">
        <f>L26/F26</f>
        <v>1.3135259356533158</v>
      </c>
      <c r="P26" s="9">
        <f>O26*L26</f>
        <v>21021.669074195666</v>
      </c>
      <c r="Q26" s="8">
        <f>F26/D26</f>
        <v>0.32771188036257026</v>
      </c>
      <c r="R26" s="8">
        <f>L26/H26</f>
        <v>0.35966469649639299</v>
      </c>
      <c r="S26" s="8">
        <f>P26/N26</f>
        <v>0.39473300071612927</v>
      </c>
      <c r="T26" s="9">
        <f>P26-F26</f>
        <v>8837.6690741956663</v>
      </c>
      <c r="U26" s="8">
        <f>P26/F26</f>
        <v>1.7253503836339188</v>
      </c>
    </row>
    <row r="27" spans="1:21" ht="24" x14ac:dyDescent="0.25">
      <c r="A27" s="1" t="s">
        <v>12</v>
      </c>
      <c r="B27" s="1" t="s">
        <v>13</v>
      </c>
      <c r="C27" s="1" t="s">
        <v>14</v>
      </c>
      <c r="D27" s="3">
        <v>6507</v>
      </c>
      <c r="E27" s="3">
        <v>4020</v>
      </c>
      <c r="F27" s="3">
        <v>2487</v>
      </c>
      <c r="G27" s="3" t="s">
        <v>13</v>
      </c>
      <c r="H27" s="4">
        <v>6491</v>
      </c>
      <c r="I27" s="4">
        <v>3798</v>
      </c>
      <c r="J27" s="4">
        <v>1742</v>
      </c>
      <c r="K27" s="4">
        <v>825</v>
      </c>
      <c r="L27" s="4"/>
      <c r="M27" s="4"/>
    </row>
    <row r="28" spans="1:21" ht="24.75" x14ac:dyDescent="0.25">
      <c r="A28" s="1" t="s">
        <v>12</v>
      </c>
      <c r="B28" s="1" t="s">
        <v>17</v>
      </c>
      <c r="C28" s="1" t="s">
        <v>14</v>
      </c>
      <c r="D28" s="3">
        <v>4428</v>
      </c>
      <c r="E28" s="3">
        <v>3045</v>
      </c>
      <c r="F28" s="3">
        <v>1383</v>
      </c>
      <c r="G28" s="3" t="s">
        <v>17</v>
      </c>
      <c r="H28" s="4">
        <v>5421</v>
      </c>
      <c r="I28" s="4">
        <v>3872</v>
      </c>
      <c r="J28" s="4">
        <v>747</v>
      </c>
      <c r="K28" s="4">
        <v>699</v>
      </c>
      <c r="L28" s="4"/>
      <c r="M28" s="4"/>
    </row>
    <row r="29" spans="1:21" ht="24" x14ac:dyDescent="0.25">
      <c r="A29" s="1" t="s">
        <v>12</v>
      </c>
      <c r="B29" s="1" t="s">
        <v>19</v>
      </c>
      <c r="C29" s="1" t="s">
        <v>14</v>
      </c>
      <c r="D29" s="3"/>
      <c r="E29" s="3"/>
      <c r="G29" s="3" t="s">
        <v>19</v>
      </c>
      <c r="H29" s="4">
        <v>6154</v>
      </c>
      <c r="I29" s="4">
        <v>3448</v>
      </c>
      <c r="J29" s="4">
        <v>1300</v>
      </c>
      <c r="K29" s="4">
        <v>1284</v>
      </c>
      <c r="L29" s="4"/>
      <c r="M29" s="4"/>
    </row>
    <row r="30" spans="1:21" ht="24" x14ac:dyDescent="0.25">
      <c r="A30" s="1" t="s">
        <v>12</v>
      </c>
      <c r="B30" s="1" t="s">
        <v>20</v>
      </c>
      <c r="C30" s="1"/>
      <c r="D30" s="3">
        <v>4782</v>
      </c>
      <c r="E30" s="3">
        <v>2759</v>
      </c>
      <c r="F30" s="3">
        <v>2023</v>
      </c>
      <c r="G30" s="3"/>
      <c r="H30" s="4"/>
      <c r="I30" s="4"/>
      <c r="J30" s="4"/>
      <c r="K30" s="4"/>
      <c r="L30" s="4"/>
      <c r="M30" s="4"/>
    </row>
    <row r="31" spans="1:21" ht="36" x14ac:dyDescent="0.25">
      <c r="A31" s="1" t="s">
        <v>12</v>
      </c>
      <c r="B31" s="1" t="s">
        <v>21</v>
      </c>
      <c r="C31" s="6"/>
      <c r="D31" s="3">
        <v>4917</v>
      </c>
      <c r="E31" s="3">
        <v>3643</v>
      </c>
      <c r="F31" s="3">
        <v>1274</v>
      </c>
      <c r="G31" s="3"/>
      <c r="H31" s="4"/>
      <c r="I31" s="4"/>
      <c r="J31" s="4"/>
      <c r="K31" s="4"/>
      <c r="L31" s="4"/>
      <c r="M31" s="4"/>
    </row>
    <row r="32" spans="1:21" ht="36.75" x14ac:dyDescent="0.25">
      <c r="A32" s="1" t="s">
        <v>12</v>
      </c>
      <c r="B32" s="1" t="s">
        <v>33</v>
      </c>
      <c r="C32" s="1" t="s">
        <v>14</v>
      </c>
      <c r="D32" s="3"/>
      <c r="E32" s="3"/>
      <c r="F32" s="3"/>
      <c r="G32" s="3" t="s">
        <v>56</v>
      </c>
      <c r="H32" s="4">
        <v>6279</v>
      </c>
      <c r="I32" s="4">
        <v>4569</v>
      </c>
      <c r="J32" s="4">
        <v>939</v>
      </c>
      <c r="K32" s="4">
        <v>613</v>
      </c>
      <c r="L32" s="4"/>
      <c r="M32" s="4"/>
    </row>
    <row r="33" spans="1:21" x14ac:dyDescent="0.25">
      <c r="A33" s="1" t="s">
        <v>12</v>
      </c>
      <c r="B33" s="1" t="s">
        <v>38</v>
      </c>
      <c r="C33" s="6"/>
      <c r="D33" s="3">
        <v>5830</v>
      </c>
      <c r="E33" s="3">
        <v>4716</v>
      </c>
      <c r="F33" s="3">
        <v>1114</v>
      </c>
      <c r="G33" s="3"/>
      <c r="H33" s="4"/>
      <c r="I33" s="4"/>
      <c r="J33" s="4"/>
      <c r="K33" s="4"/>
      <c r="L33" s="4"/>
      <c r="M33" s="4"/>
    </row>
    <row r="34" spans="1:21" ht="36" x14ac:dyDescent="0.25">
      <c r="A34" s="1" t="s">
        <v>12</v>
      </c>
      <c r="B34" s="1" t="s">
        <v>34</v>
      </c>
      <c r="C34" s="1" t="s">
        <v>14</v>
      </c>
      <c r="D34" s="3"/>
      <c r="E34" s="3"/>
      <c r="G34" s="3"/>
      <c r="H34" s="4"/>
      <c r="I34" s="4"/>
      <c r="J34" s="4"/>
      <c r="K34" s="4"/>
      <c r="L34" s="4"/>
      <c r="M34" s="4"/>
    </row>
    <row r="35" spans="1:21" ht="24.75" x14ac:dyDescent="0.25">
      <c r="A35" s="1" t="s">
        <v>12</v>
      </c>
      <c r="B35" s="1" t="s">
        <v>37</v>
      </c>
      <c r="C35" s="1" t="s">
        <v>14</v>
      </c>
      <c r="D35" s="3">
        <v>6286</v>
      </c>
      <c r="E35" s="3">
        <v>3704</v>
      </c>
      <c r="F35" s="3">
        <v>2582</v>
      </c>
      <c r="G35" s="3" t="s">
        <v>37</v>
      </c>
      <c r="H35" s="4">
        <v>6604</v>
      </c>
      <c r="I35" s="4">
        <v>3634</v>
      </c>
      <c r="J35" s="4">
        <v>1811</v>
      </c>
      <c r="K35" s="4">
        <v>1038</v>
      </c>
      <c r="L35" s="4"/>
      <c r="M35" s="4"/>
    </row>
    <row r="36" spans="1:21" ht="24.75" x14ac:dyDescent="0.25">
      <c r="A36" s="1" t="s">
        <v>12</v>
      </c>
      <c r="B36" s="1" t="s">
        <v>40</v>
      </c>
      <c r="C36" s="1" t="s">
        <v>14</v>
      </c>
      <c r="D36" s="3"/>
      <c r="E36" s="3"/>
      <c r="F36" s="3"/>
      <c r="G36" s="3" t="s">
        <v>57</v>
      </c>
      <c r="H36" s="4">
        <v>4961</v>
      </c>
      <c r="I36" s="4">
        <v>4140</v>
      </c>
      <c r="J36" s="4">
        <v>143</v>
      </c>
      <c r="K36" s="4">
        <v>589</v>
      </c>
      <c r="L36" s="4"/>
      <c r="M36" s="4"/>
    </row>
    <row r="37" spans="1:21" ht="24" x14ac:dyDescent="0.25">
      <c r="A37" s="1" t="s">
        <v>12</v>
      </c>
      <c r="B37" s="1" t="s">
        <v>41</v>
      </c>
      <c r="C37" s="1" t="s">
        <v>14</v>
      </c>
      <c r="D37" s="3"/>
      <c r="E37" s="3"/>
      <c r="G37" s="3"/>
      <c r="H37" s="4"/>
      <c r="I37" s="4"/>
      <c r="J37" s="4"/>
      <c r="K37" s="4"/>
      <c r="L37" s="4"/>
      <c r="M37" s="4"/>
    </row>
    <row r="38" spans="1:21" ht="24" x14ac:dyDescent="0.25">
      <c r="A38" s="1" t="s">
        <v>12</v>
      </c>
      <c r="B38" s="1" t="s">
        <v>42</v>
      </c>
      <c r="C38" s="1" t="s">
        <v>14</v>
      </c>
      <c r="D38" s="3"/>
      <c r="E38" s="3"/>
      <c r="G38" s="3"/>
      <c r="H38" s="4"/>
      <c r="I38" s="4"/>
      <c r="J38" s="4"/>
      <c r="K38" s="4"/>
      <c r="L38" s="4"/>
      <c r="M38" s="4"/>
    </row>
    <row r="39" spans="1:21" x14ac:dyDescent="0.25">
      <c r="A39" s="1" t="s">
        <v>12</v>
      </c>
      <c r="B39" s="1" t="s">
        <v>46</v>
      </c>
      <c r="C39" s="6"/>
      <c r="D39" s="3">
        <v>6486</v>
      </c>
      <c r="E39" s="3">
        <v>4679</v>
      </c>
      <c r="F39" s="3">
        <v>1807</v>
      </c>
      <c r="G39" s="3"/>
      <c r="H39" s="4"/>
      <c r="I39" s="4"/>
      <c r="J39" s="4"/>
      <c r="K39" s="4"/>
      <c r="L39" s="4"/>
      <c r="M39" s="4"/>
    </row>
    <row r="40" spans="1:21" ht="36.75" x14ac:dyDescent="0.25">
      <c r="A40" s="1" t="s">
        <v>12</v>
      </c>
      <c r="B40" s="1" t="s">
        <v>45</v>
      </c>
      <c r="C40" s="1" t="s">
        <v>14</v>
      </c>
      <c r="G40" s="3" t="s">
        <v>45</v>
      </c>
      <c r="H40" s="4">
        <v>5468</v>
      </c>
      <c r="I40" s="4">
        <v>3220</v>
      </c>
      <c r="J40" s="4">
        <v>1401</v>
      </c>
      <c r="K40" s="4">
        <v>721</v>
      </c>
      <c r="L40" s="4"/>
      <c r="M40" s="4"/>
    </row>
    <row r="41" spans="1:21" ht="24" x14ac:dyDescent="0.25">
      <c r="A41" s="1"/>
      <c r="B41" s="1"/>
      <c r="C41" s="1" t="s">
        <v>14</v>
      </c>
      <c r="D41" s="5">
        <f>SUM(D27:D40)</f>
        <v>39236</v>
      </c>
      <c r="F41" s="5">
        <f>SUM(F27:F40)</f>
        <v>12670</v>
      </c>
      <c r="G41" s="3"/>
      <c r="H41" s="5">
        <f>SUM(H27:H40)</f>
        <v>41378</v>
      </c>
      <c r="I41" s="4"/>
      <c r="J41" s="5">
        <f t="shared" ref="J41:K41" si="2">SUM(J27:J40)</f>
        <v>8083</v>
      </c>
      <c r="K41" s="5">
        <f t="shared" si="2"/>
        <v>5769</v>
      </c>
      <c r="L41" s="7">
        <f>K41+J41</f>
        <v>13852</v>
      </c>
      <c r="M41" s="8">
        <f>H41/D41</f>
        <v>1.0545927209705372</v>
      </c>
      <c r="N41" s="9">
        <f>M41*H41</f>
        <v>43636.937608318891</v>
      </c>
      <c r="O41" s="8">
        <f>L41/F41</f>
        <v>1.0932912391475926</v>
      </c>
      <c r="P41" s="9">
        <f>O41*L41</f>
        <v>15144.270244672452</v>
      </c>
      <c r="Q41" s="8">
        <f>F41/D41</f>
        <v>0.32291772861657664</v>
      </c>
      <c r="R41" s="8">
        <f>L41/H41</f>
        <v>0.33476726763014164</v>
      </c>
      <c r="S41" s="8">
        <f>P41/N41</f>
        <v>0.34705162815516566</v>
      </c>
      <c r="T41" s="9">
        <f>P41-F41</f>
        <v>2474.2702446724525</v>
      </c>
      <c r="U41" s="8">
        <f>P41/F41</f>
        <v>1.1952857335968787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Wilson Craw</dc:creator>
  <cp:lastModifiedBy>Jenny Luckett</cp:lastModifiedBy>
  <dcterms:created xsi:type="dcterms:W3CDTF">2014-09-30T14:14:27Z</dcterms:created>
  <dcterms:modified xsi:type="dcterms:W3CDTF">2014-10-16T11:20:02Z</dcterms:modified>
</cp:coreProperties>
</file>