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\Dropbox\Generation Rent - shared files\Renter Champions\For Website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Sheet1!$A$1:$Q$155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5" i="1" l="1"/>
  <c r="L155" i="1" s="1"/>
  <c r="J155" i="1"/>
  <c r="H155" i="1"/>
  <c r="M155" i="1" s="1"/>
  <c r="N155" i="1" s="1"/>
  <c r="F155" i="1"/>
  <c r="Q155" i="1" s="1"/>
  <c r="D155" i="1"/>
  <c r="K138" i="1"/>
  <c r="J138" i="1"/>
  <c r="L138" i="1" s="1"/>
  <c r="O138" i="1" s="1"/>
  <c r="P138" i="1" s="1"/>
  <c r="H138" i="1"/>
  <c r="M138" i="1" s="1"/>
  <c r="N138" i="1" s="1"/>
  <c r="F138" i="1"/>
  <c r="Q138" i="1" s="1"/>
  <c r="D138" i="1"/>
  <c r="K121" i="1"/>
  <c r="J121" i="1"/>
  <c r="H121" i="1"/>
  <c r="F121" i="1"/>
  <c r="D121" i="1"/>
  <c r="K98" i="1"/>
  <c r="J98" i="1"/>
  <c r="H98" i="1"/>
  <c r="F98" i="1"/>
  <c r="D98" i="1"/>
  <c r="K72" i="1"/>
  <c r="L72" i="1" s="1"/>
  <c r="J72" i="1"/>
  <c r="H72" i="1"/>
  <c r="M72" i="1" s="1"/>
  <c r="N72" i="1" s="1"/>
  <c r="F72" i="1"/>
  <c r="D72" i="1"/>
  <c r="K45" i="1"/>
  <c r="J45" i="1"/>
  <c r="H45" i="1"/>
  <c r="M45" i="1" s="1"/>
  <c r="N45" i="1" s="1"/>
  <c r="F45" i="1"/>
  <c r="Q45" i="1" s="1"/>
  <c r="D45" i="1"/>
  <c r="K25" i="1"/>
  <c r="J25" i="1"/>
  <c r="H25" i="1"/>
  <c r="F25" i="1"/>
  <c r="D25" i="1"/>
  <c r="Q25" i="1" s="1"/>
  <c r="L121" i="1" l="1"/>
  <c r="O121" i="1" s="1"/>
  <c r="P121" i="1" s="1"/>
  <c r="L45" i="1"/>
  <c r="O45" i="1" s="1"/>
  <c r="P45" i="1" s="1"/>
  <c r="M98" i="1"/>
  <c r="N98" i="1" s="1"/>
  <c r="Q121" i="1"/>
  <c r="L25" i="1"/>
  <c r="Q98" i="1"/>
  <c r="M25" i="1"/>
  <c r="N25" i="1" s="1"/>
  <c r="Q72" i="1"/>
  <c r="O72" i="1"/>
  <c r="P72" i="1" s="1"/>
  <c r="L98" i="1"/>
  <c r="M121" i="1"/>
  <c r="N121" i="1" s="1"/>
  <c r="O155" i="1"/>
  <c r="P155" i="1" s="1"/>
  <c r="T155" i="1" s="1"/>
  <c r="O25" i="1"/>
  <c r="P25" i="1" s="1"/>
  <c r="R25" i="1"/>
  <c r="O98" i="1"/>
  <c r="P98" i="1" s="1"/>
  <c r="T98" i="1" s="1"/>
  <c r="R98" i="1"/>
  <c r="U25" i="1"/>
  <c r="T25" i="1"/>
  <c r="S25" i="1"/>
  <c r="U45" i="1"/>
  <c r="T45" i="1"/>
  <c r="S45" i="1"/>
  <c r="R45" i="1"/>
  <c r="U72" i="1"/>
  <c r="T72" i="1"/>
  <c r="S72" i="1"/>
  <c r="R72" i="1"/>
  <c r="U98" i="1"/>
  <c r="U121" i="1"/>
  <c r="S121" i="1"/>
  <c r="T121" i="1"/>
  <c r="R121" i="1"/>
  <c r="U138" i="1"/>
  <c r="T138" i="1"/>
  <c r="S138" i="1"/>
  <c r="R138" i="1"/>
  <c r="S155" i="1"/>
  <c r="R155" i="1"/>
  <c r="U155" i="1" l="1"/>
  <c r="S98" i="1"/>
</calcChain>
</file>

<file path=xl/sharedStrings.xml><?xml version="1.0" encoding="utf-8"?>
<sst xmlns="http://schemas.openxmlformats.org/spreadsheetml/2006/main" count="588" uniqueCount="186">
  <si>
    <t>District</t>
  </si>
  <si>
    <t>Ward</t>
  </si>
  <si>
    <t>2010 seat</t>
  </si>
  <si>
    <t>WARD_NAME</t>
  </si>
  <si>
    <t>All Households</t>
  </si>
  <si>
    <t>Owner occupied</t>
  </si>
  <si>
    <t>Rented</t>
  </si>
  <si>
    <t>Owned; Total</t>
  </si>
  <si>
    <t>Social Rented; Total</t>
  </si>
  <si>
    <t>Private Rented; Total</t>
  </si>
  <si>
    <t>2021 pop</t>
  </si>
  <si>
    <t>2021 rent</t>
  </si>
  <si>
    <t>Dacorum</t>
  </si>
  <si>
    <t>Adeyfield East</t>
  </si>
  <si>
    <t>Hemel Hempstead</t>
  </si>
  <si>
    <t>Adeyfield West</t>
  </si>
  <si>
    <t>Aldbury and Wigginton</t>
  </si>
  <si>
    <t>Hertfordshire South West</t>
  </si>
  <si>
    <t>Apsley</t>
  </si>
  <si>
    <t>Apsley and Corner Hall</t>
  </si>
  <si>
    <t>Ashridge</t>
  </si>
  <si>
    <t>Bennetts End</t>
  </si>
  <si>
    <t>Berkhamsted Castle</t>
  </si>
  <si>
    <t>Berkhamsted East</t>
  </si>
  <si>
    <t>Berkhamsted West</t>
  </si>
  <si>
    <t>Bovingdon, Flaunden &amp; Chipperfield [1]</t>
  </si>
  <si>
    <t>Bovingdon, Flaunden &amp; Chipperfield [2]</t>
  </si>
  <si>
    <t>Boxmoor</t>
  </si>
  <si>
    <t>Chaulden &amp; Shrubhill</t>
  </si>
  <si>
    <t>Chaulden and Warners End</t>
  </si>
  <si>
    <t>Corner Hall</t>
  </si>
  <si>
    <t>Gadebridge</t>
  </si>
  <si>
    <t>Grove Hill</t>
  </si>
  <si>
    <t>Hemel Hempstead Central</t>
  </si>
  <si>
    <t>Hemel Hempstead Town</t>
  </si>
  <si>
    <t>Highfield &amp; St Pauls</t>
  </si>
  <si>
    <t>Highfield</t>
  </si>
  <si>
    <t>Kings Langley</t>
  </si>
  <si>
    <t>Leverstock Green</t>
  </si>
  <si>
    <t>Nash Mills</t>
  </si>
  <si>
    <t>Northchurch</t>
  </si>
  <si>
    <t>Tring Central</t>
  </si>
  <si>
    <t>Tring East</t>
  </si>
  <si>
    <t>Tring West</t>
  </si>
  <si>
    <t>Tring West and Rural</t>
  </si>
  <si>
    <t>Warners End</t>
  </si>
  <si>
    <t>Watling</t>
  </si>
  <si>
    <t>Woodhall</t>
  </si>
  <si>
    <t>Woodhall Farm</t>
  </si>
  <si>
    <t>Bovingdon, Flaunden and Chipperfield</t>
  </si>
  <si>
    <t>Grovehill</t>
  </si>
  <si>
    <t>East Hertfordshire</t>
  </si>
  <si>
    <t>Bishop's Stortford All Saints</t>
  </si>
  <si>
    <t>Hertford and Stortford</t>
  </si>
  <si>
    <t>Bishop's Stortford Central</t>
  </si>
  <si>
    <t>Bishop's Stortford Meads</t>
  </si>
  <si>
    <t>Bishop's Stortford Silverleys</t>
  </si>
  <si>
    <t>Bishop's Stortford South</t>
  </si>
  <si>
    <t>Braughing</t>
  </si>
  <si>
    <t>Hertfordshire North East</t>
  </si>
  <si>
    <t>Buntingford</t>
  </si>
  <si>
    <t>Datchworth &amp; Aston</t>
  </si>
  <si>
    <t>Stevenage</t>
  </si>
  <si>
    <t>Great Amwell</t>
  </si>
  <si>
    <t>Hertford Bengeo</t>
  </si>
  <si>
    <t>Hertford Castle</t>
  </si>
  <si>
    <t>Hertford Heath</t>
  </si>
  <si>
    <t>Hertford Kingsmead</t>
  </si>
  <si>
    <t>Hertford Rural North</t>
  </si>
  <si>
    <t>Hertford Rural South [1]</t>
  </si>
  <si>
    <t>Hertford Rural South</t>
  </si>
  <si>
    <t>Hertford Rural South [2]</t>
  </si>
  <si>
    <t>Hertford Sele</t>
  </si>
  <si>
    <t>Hunsdon</t>
  </si>
  <si>
    <t>Little Hadham</t>
  </si>
  <si>
    <t>Much Hadham</t>
  </si>
  <si>
    <t>Mundens and Cottered</t>
  </si>
  <si>
    <t>Puckeridge</t>
  </si>
  <si>
    <t>Sawbridgeworth</t>
  </si>
  <si>
    <t>Stanstead Abbots</t>
  </si>
  <si>
    <t>Thundridge &amp; Standon</t>
  </si>
  <si>
    <t>Walkern [1]</t>
  </si>
  <si>
    <t>Walkern</t>
  </si>
  <si>
    <t>Walkern [2]</t>
  </si>
  <si>
    <t>Ware Chadwell</t>
  </si>
  <si>
    <t>Ware Christchurch</t>
  </si>
  <si>
    <t>Ware St Mary's</t>
  </si>
  <si>
    <t>Ware Trinity</t>
  </si>
  <si>
    <t>Watton-at-Stone</t>
  </si>
  <si>
    <t>North Hertfordshire</t>
  </si>
  <si>
    <t>Arbury</t>
  </si>
  <si>
    <t>Baldock East</t>
  </si>
  <si>
    <t>Baldock Town</t>
  </si>
  <si>
    <t>Cadwell</t>
  </si>
  <si>
    <t>Hitchin and Harpenden</t>
  </si>
  <si>
    <t>Chesfield</t>
  </si>
  <si>
    <t>Codicote</t>
  </si>
  <si>
    <t>Ermine</t>
  </si>
  <si>
    <t>Graveley &amp; Wymondley [1]</t>
  </si>
  <si>
    <t>Graveley &amp; Wymondley [2]</t>
  </si>
  <si>
    <t>Hitchin Bearton</t>
  </si>
  <si>
    <t>Hitchin Highbury</t>
  </si>
  <si>
    <t>Hitchin Oughton</t>
  </si>
  <si>
    <t>Hitchin Priory</t>
  </si>
  <si>
    <t>Hitchin Walsworth</t>
  </si>
  <si>
    <t>Hitchwood</t>
  </si>
  <si>
    <t>Hitchwood, Offa and Hoo</t>
  </si>
  <si>
    <t>Hoo</t>
  </si>
  <si>
    <t>Kimpton</t>
  </si>
  <si>
    <t>Knebworth</t>
  </si>
  <si>
    <t>Letchworth East</t>
  </si>
  <si>
    <t>Letchworth Grange</t>
  </si>
  <si>
    <t>Letchworth South East</t>
  </si>
  <si>
    <t>Letchworth South West</t>
  </si>
  <si>
    <t>Letchworth Wilbury [1]</t>
  </si>
  <si>
    <t>Letchworth Wilbury</t>
  </si>
  <si>
    <t>Letchworth Wilbury [2]</t>
  </si>
  <si>
    <t>Offa</t>
  </si>
  <si>
    <t>Royston Heath</t>
  </si>
  <si>
    <t>Royston Meridian</t>
  </si>
  <si>
    <t>Royston Palace</t>
  </si>
  <si>
    <t>Weston and Sandon</t>
  </si>
  <si>
    <t>St Albans</t>
  </si>
  <si>
    <t>Ashley</t>
  </si>
  <si>
    <t>Batchwood</t>
  </si>
  <si>
    <t>Clarence</t>
  </si>
  <si>
    <t>Colney Heath</t>
  </si>
  <si>
    <t>Cunningham</t>
  </si>
  <si>
    <t>Harpenden East</t>
  </si>
  <si>
    <t>Harpenden North</t>
  </si>
  <si>
    <t>Harpenden South</t>
  </si>
  <si>
    <t>Harpenden West</t>
  </si>
  <si>
    <t>London Colney</t>
  </si>
  <si>
    <t>Marshalswick North [1]</t>
  </si>
  <si>
    <t>Marshalswick North</t>
  </si>
  <si>
    <t>Marshalswick North [2]</t>
  </si>
  <si>
    <t>Marshalswick South</t>
  </si>
  <si>
    <t>Park Street</t>
  </si>
  <si>
    <t>Redbourn</t>
  </si>
  <si>
    <t>Sandridge [1]</t>
  </si>
  <si>
    <t>Sandridge</t>
  </si>
  <si>
    <t>Sandridge [2]</t>
  </si>
  <si>
    <t>Sopwell</t>
  </si>
  <si>
    <t>St Peters</t>
  </si>
  <si>
    <t>St Stephen</t>
  </si>
  <si>
    <t>Verulam</t>
  </si>
  <si>
    <t>Wheathampstead</t>
  </si>
  <si>
    <t>Bandley Hill</t>
  </si>
  <si>
    <t>Bedwell</t>
  </si>
  <si>
    <t>Chells</t>
  </si>
  <si>
    <t>Longmeadow</t>
  </si>
  <si>
    <t>Manor</t>
  </si>
  <si>
    <t>Martins Wood</t>
  </si>
  <si>
    <t>Old Town</t>
  </si>
  <si>
    <t>Pin Green</t>
  </si>
  <si>
    <t>Roebuck</t>
  </si>
  <si>
    <t>Shephall</t>
  </si>
  <si>
    <t>St Nicholas</t>
  </si>
  <si>
    <t>Symonds Green</t>
  </si>
  <si>
    <t>Woodfield</t>
  </si>
  <si>
    <t>Three Rivers</t>
  </si>
  <si>
    <t>Bedmond &amp; Primrose Hill [1]</t>
  </si>
  <si>
    <t>Bedmond &amp; Primrose Hill</t>
  </si>
  <si>
    <t>Bedmond &amp; Primrose Hill [2]</t>
  </si>
  <si>
    <t>Chorleywood East</t>
  </si>
  <si>
    <t>Chorleywood West</t>
  </si>
  <si>
    <t>Croxley Green</t>
  </si>
  <si>
    <t>Croxley Green North</t>
  </si>
  <si>
    <t>Croxley Green South</t>
  </si>
  <si>
    <t>Hayling</t>
  </si>
  <si>
    <t>Maple Cross &amp; Mill End</t>
  </si>
  <si>
    <t>Moor Park &amp; Eastbury</t>
  </si>
  <si>
    <t>Northwick</t>
  </si>
  <si>
    <t>Penn</t>
  </si>
  <si>
    <t>Rickmansworth</t>
  </si>
  <si>
    <t>Rickmansworth West</t>
  </si>
  <si>
    <t>Sarratt</t>
  </si>
  <si>
    <t>Total Rent</t>
  </si>
  <si>
    <t>pop01-11 %</t>
  </si>
  <si>
    <t>rent01-11%</t>
  </si>
  <si>
    <t>2001 rent</t>
  </si>
  <si>
    <t>2011 rent</t>
  </si>
  <si>
    <t>01-21 renter change</t>
  </si>
  <si>
    <t>01-21 % renter change</t>
  </si>
  <si>
    <t>All Households2</t>
  </si>
  <si>
    <t>2021 rent3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</si>
</sst>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/>
    <xf numFmtId="9" fontId="2" fillId="0" borderId="0" xfId="1" applyFont="1" applyFill="1" applyBorder="1"/>
    <xf numFmtId="1" fontId="2" fillId="0" borderId="0" xfId="0" applyNumberFormat="1" applyFont="1" applyFill="1" applyBorder="1"/>
    <xf numFmtId="0" fontId="5" fillId="0" borderId="0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U1048576" totalsRowShown="0" headerRowDxfId="0" dataDxfId="1">
  <autoFilter ref="A1:U1048576"/>
  <tableColumns count="21">
    <tableColumn id="1" name="District" dataDxfId="22"/>
    <tableColumn id="2" name="Ward" dataDxfId="21"/>
    <tableColumn id="3" name="2010 seat" dataDxfId="20"/>
    <tableColumn id="4" name="All Households" dataDxfId="19"/>
    <tableColumn id="5" name="Owner occupied" dataDxfId="18"/>
    <tableColumn id="6" name="Rented" dataDxfId="17"/>
    <tableColumn id="7" name="WARD_NAME" dataDxfId="16"/>
    <tableColumn id="8" name="All Households2" dataDxfId="15"/>
    <tableColumn id="9" name="Owned; Total" dataDxfId="14"/>
    <tableColumn id="10" name="Social Rented; Total" dataDxfId="13"/>
    <tableColumn id="11" name="Private Rented; Total" dataDxfId="12"/>
    <tableColumn id="12" name="Total Rent" dataDxfId="11"/>
    <tableColumn id="13" name="pop01-11 %" dataDxfId="10"/>
    <tableColumn id="14" name="2021 pop" dataDxfId="9"/>
    <tableColumn id="15" name="rent01-11%" dataDxfId="8"/>
    <tableColumn id="16" name="2021 rent" dataDxfId="7"/>
    <tableColumn id="17" name="2001 rent" dataDxfId="6"/>
    <tableColumn id="18" name="2011 rent" dataDxfId="5"/>
    <tableColumn id="19" name="2021 rent3" dataDxfId="4"/>
    <tableColumn id="20" name="01-21 renter change" dataDxfId="3"/>
    <tableColumn id="21" name="01-21 % renter change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tabSelected="1" workbookViewId="0">
      <selection activeCell="N5" sqref="N5"/>
    </sheetView>
  </sheetViews>
  <sheetFormatPr defaultRowHeight="15" x14ac:dyDescent="0.25"/>
  <cols>
    <col min="1" max="2" width="9.140625" style="5"/>
    <col min="3" max="3" width="10" style="5" customWidth="1"/>
    <col min="4" max="4" width="13.5703125" style="5" customWidth="1"/>
    <col min="5" max="5" width="14.42578125" style="5" customWidth="1"/>
    <col min="6" max="6" width="9.140625" style="5"/>
    <col min="7" max="7" width="13.140625" style="5" customWidth="1"/>
    <col min="8" max="8" width="14.42578125" style="5" customWidth="1"/>
    <col min="9" max="9" width="12.5703125" style="5" customWidth="1"/>
    <col min="10" max="10" width="17.140625" style="5" customWidth="1"/>
    <col min="11" max="11" width="18" style="5" customWidth="1"/>
    <col min="12" max="12" width="10.42578125" style="5" customWidth="1"/>
    <col min="13" max="13" width="11.42578125" style="5" customWidth="1"/>
    <col min="14" max="14" width="9.5703125" style="5" customWidth="1"/>
    <col min="15" max="15" width="11.28515625" style="5" customWidth="1"/>
    <col min="16" max="18" width="9.85546875" style="5" customWidth="1"/>
    <col min="19" max="19" width="10.7109375" style="5" customWidth="1"/>
    <col min="20" max="20" width="17.28515625" style="5" customWidth="1"/>
    <col min="21" max="21" width="19" style="5" customWidth="1"/>
    <col min="22" max="16384" width="9.140625" style="5"/>
  </cols>
  <sheetData>
    <row r="1" spans="1:21" ht="36.75" x14ac:dyDescent="0.25">
      <c r="A1" s="3" t="s">
        <v>0</v>
      </c>
      <c r="B1" s="3" t="s">
        <v>1</v>
      </c>
      <c r="C1" s="3" t="s">
        <v>2</v>
      </c>
      <c r="D1" s="1" t="s">
        <v>4</v>
      </c>
      <c r="E1" s="1" t="s">
        <v>5</v>
      </c>
      <c r="F1" s="1" t="s">
        <v>6</v>
      </c>
      <c r="G1" s="1" t="s">
        <v>3</v>
      </c>
      <c r="H1" s="4" t="s">
        <v>184</v>
      </c>
      <c r="I1" s="4" t="s">
        <v>7</v>
      </c>
      <c r="J1" s="4" t="s">
        <v>8</v>
      </c>
      <c r="K1" s="4" t="s">
        <v>9</v>
      </c>
      <c r="L1" s="4" t="s">
        <v>177</v>
      </c>
      <c r="M1" s="4" t="s">
        <v>178</v>
      </c>
      <c r="N1" s="4" t="s">
        <v>10</v>
      </c>
      <c r="O1" s="4" t="s">
        <v>179</v>
      </c>
      <c r="P1" s="4" t="s">
        <v>11</v>
      </c>
      <c r="Q1" s="4" t="s">
        <v>180</v>
      </c>
      <c r="R1" s="4" t="s">
        <v>181</v>
      </c>
      <c r="S1" s="4" t="s">
        <v>185</v>
      </c>
      <c r="T1" s="4" t="s">
        <v>182</v>
      </c>
      <c r="U1" s="4" t="s">
        <v>183</v>
      </c>
    </row>
    <row r="2" spans="1:21" ht="36" x14ac:dyDescent="0.25">
      <c r="A2" s="2" t="s">
        <v>12</v>
      </c>
      <c r="B2" s="2" t="s">
        <v>13</v>
      </c>
      <c r="C2" s="2" t="s">
        <v>14</v>
      </c>
      <c r="D2" s="1">
        <v>2305</v>
      </c>
      <c r="E2" s="1">
        <v>1418</v>
      </c>
      <c r="F2" s="1">
        <v>887</v>
      </c>
      <c r="G2" s="1" t="s">
        <v>13</v>
      </c>
      <c r="H2" s="4">
        <v>2255</v>
      </c>
      <c r="I2" s="4">
        <v>1269</v>
      </c>
      <c r="J2" s="4">
        <v>679</v>
      </c>
      <c r="K2" s="4">
        <v>241</v>
      </c>
      <c r="L2" s="4"/>
      <c r="M2" s="4"/>
    </row>
    <row r="3" spans="1:21" ht="36" x14ac:dyDescent="0.25">
      <c r="A3" s="2" t="s">
        <v>12</v>
      </c>
      <c r="B3" s="2" t="s">
        <v>15</v>
      </c>
      <c r="C3" s="2" t="s">
        <v>14</v>
      </c>
      <c r="D3" s="1">
        <v>2032</v>
      </c>
      <c r="E3" s="1">
        <v>1193</v>
      </c>
      <c r="F3" s="1">
        <v>839</v>
      </c>
      <c r="G3" s="1" t="s">
        <v>15</v>
      </c>
      <c r="H3" s="4">
        <v>2236</v>
      </c>
      <c r="I3" s="4">
        <v>1174</v>
      </c>
      <c r="J3" s="4">
        <v>843</v>
      </c>
      <c r="K3" s="4">
        <v>185</v>
      </c>
      <c r="L3" s="4"/>
      <c r="M3" s="4"/>
    </row>
    <row r="4" spans="1:21" ht="36" x14ac:dyDescent="0.25">
      <c r="A4" s="2" t="s">
        <v>12</v>
      </c>
      <c r="B4" s="2" t="s">
        <v>18</v>
      </c>
      <c r="C4" s="2" t="s">
        <v>14</v>
      </c>
      <c r="D4" s="1">
        <v>1248</v>
      </c>
      <c r="E4" s="1">
        <v>929</v>
      </c>
      <c r="F4" s="1">
        <v>319</v>
      </c>
      <c r="G4" s="6"/>
    </row>
    <row r="5" spans="1:21" ht="48.75" x14ac:dyDescent="0.25">
      <c r="A5" s="2" t="s">
        <v>12</v>
      </c>
      <c r="B5" s="2" t="s">
        <v>19</v>
      </c>
      <c r="C5" s="2"/>
      <c r="D5" s="1"/>
      <c r="E5" s="1"/>
      <c r="G5" s="1" t="s">
        <v>19</v>
      </c>
      <c r="H5" s="4">
        <v>3852</v>
      </c>
      <c r="I5" s="4">
        <v>2239</v>
      </c>
      <c r="J5" s="4">
        <v>787</v>
      </c>
      <c r="K5" s="4">
        <v>778</v>
      </c>
      <c r="L5" s="4"/>
      <c r="M5" s="4"/>
    </row>
    <row r="6" spans="1:21" ht="36" x14ac:dyDescent="0.25">
      <c r="A6" s="2" t="s">
        <v>12</v>
      </c>
      <c r="B6" s="2" t="s">
        <v>20</v>
      </c>
      <c r="C6" s="2" t="s">
        <v>14</v>
      </c>
      <c r="D6" s="1">
        <v>1041</v>
      </c>
      <c r="E6" s="1">
        <v>845</v>
      </c>
      <c r="F6" s="1">
        <v>196</v>
      </c>
      <c r="G6" s="1" t="s">
        <v>20</v>
      </c>
      <c r="H6" s="4">
        <v>1077</v>
      </c>
      <c r="I6" s="4">
        <v>849</v>
      </c>
      <c r="J6" s="4">
        <v>123</v>
      </c>
      <c r="K6" s="4">
        <v>83</v>
      </c>
      <c r="L6" s="4"/>
      <c r="M6" s="4"/>
    </row>
    <row r="7" spans="1:21" ht="36" x14ac:dyDescent="0.25">
      <c r="A7" s="2" t="s">
        <v>12</v>
      </c>
      <c r="B7" s="2" t="s">
        <v>21</v>
      </c>
      <c r="C7" s="2" t="s">
        <v>14</v>
      </c>
      <c r="D7" s="1">
        <v>2284</v>
      </c>
      <c r="E7" s="1">
        <v>1310</v>
      </c>
      <c r="F7" s="1">
        <v>974</v>
      </c>
      <c r="G7" s="1" t="s">
        <v>21</v>
      </c>
      <c r="H7" s="4">
        <v>2279</v>
      </c>
      <c r="I7" s="4">
        <v>1467</v>
      </c>
      <c r="J7" s="4">
        <v>624</v>
      </c>
      <c r="K7" s="4">
        <v>156</v>
      </c>
      <c r="L7" s="4"/>
      <c r="M7" s="4"/>
    </row>
    <row r="8" spans="1:21" ht="36" x14ac:dyDescent="0.25">
      <c r="A8" s="2" t="s">
        <v>12</v>
      </c>
      <c r="B8" s="2" t="s">
        <v>27</v>
      </c>
      <c r="C8" s="2" t="s">
        <v>14</v>
      </c>
      <c r="D8" s="1">
        <v>2275</v>
      </c>
      <c r="E8" s="1">
        <v>1897</v>
      </c>
      <c r="F8" s="1">
        <v>378</v>
      </c>
      <c r="G8" s="1" t="s">
        <v>27</v>
      </c>
      <c r="H8" s="4">
        <v>3511</v>
      </c>
      <c r="I8" s="4">
        <v>2462</v>
      </c>
      <c r="J8" s="4">
        <v>557</v>
      </c>
      <c r="K8" s="4">
        <v>421</v>
      </c>
      <c r="L8" s="4"/>
      <c r="M8" s="4"/>
    </row>
    <row r="9" spans="1:21" ht="36" x14ac:dyDescent="0.25">
      <c r="A9" s="2" t="s">
        <v>12</v>
      </c>
      <c r="B9" s="2" t="s">
        <v>28</v>
      </c>
      <c r="C9" s="2" t="s">
        <v>14</v>
      </c>
      <c r="D9" s="1">
        <v>2055</v>
      </c>
      <c r="E9" s="1">
        <v>1374</v>
      </c>
      <c r="F9" s="1">
        <v>681</v>
      </c>
      <c r="G9" s="6"/>
    </row>
    <row r="10" spans="1:21" ht="48.75" x14ac:dyDescent="0.25">
      <c r="A10" s="2" t="s">
        <v>12</v>
      </c>
      <c r="B10" s="1" t="s">
        <v>29</v>
      </c>
      <c r="C10" s="2"/>
      <c r="D10" s="1"/>
      <c r="E10" s="1"/>
      <c r="G10" s="1" t="s">
        <v>29</v>
      </c>
      <c r="H10" s="4">
        <v>3762</v>
      </c>
      <c r="I10" s="4">
        <v>2242</v>
      </c>
      <c r="J10" s="4">
        <v>1157</v>
      </c>
      <c r="K10" s="4">
        <v>331</v>
      </c>
      <c r="L10" s="4"/>
      <c r="M10" s="4"/>
    </row>
    <row r="11" spans="1:21" ht="36" x14ac:dyDescent="0.25">
      <c r="A11" s="2" t="s">
        <v>12</v>
      </c>
      <c r="B11" s="2" t="s">
        <v>30</v>
      </c>
      <c r="C11" s="2" t="s">
        <v>14</v>
      </c>
      <c r="D11" s="1">
        <v>2294</v>
      </c>
      <c r="E11" s="1">
        <v>1565</v>
      </c>
      <c r="F11" s="1">
        <v>729</v>
      </c>
      <c r="G11" s="1"/>
      <c r="H11" s="4"/>
      <c r="I11" s="4"/>
      <c r="J11" s="4"/>
      <c r="K11" s="4"/>
      <c r="L11" s="4"/>
      <c r="M11" s="4"/>
    </row>
    <row r="12" spans="1:21" ht="36" x14ac:dyDescent="0.25">
      <c r="A12" s="4" t="s">
        <v>12</v>
      </c>
      <c r="B12" s="2" t="s">
        <v>31</v>
      </c>
      <c r="C12" s="2" t="s">
        <v>14</v>
      </c>
      <c r="D12" s="1">
        <v>2135</v>
      </c>
      <c r="E12" s="1">
        <v>1400</v>
      </c>
      <c r="F12" s="1">
        <v>735</v>
      </c>
      <c r="G12" s="1" t="s">
        <v>31</v>
      </c>
      <c r="H12" s="4">
        <v>2315</v>
      </c>
      <c r="I12" s="4">
        <v>1436</v>
      </c>
      <c r="J12" s="4">
        <v>641</v>
      </c>
      <c r="K12" s="4">
        <v>215</v>
      </c>
      <c r="L12" s="4"/>
      <c r="M12" s="4"/>
    </row>
    <row r="13" spans="1:21" ht="36" x14ac:dyDescent="0.25">
      <c r="A13" s="2" t="s">
        <v>12</v>
      </c>
      <c r="B13" s="2" t="s">
        <v>32</v>
      </c>
      <c r="C13" s="2" t="s">
        <v>14</v>
      </c>
      <c r="D13" s="1">
        <v>3048</v>
      </c>
      <c r="E13" s="1">
        <v>1766</v>
      </c>
      <c r="F13" s="1">
        <v>1282</v>
      </c>
      <c r="G13" s="1" t="s">
        <v>50</v>
      </c>
      <c r="H13" s="4">
        <v>3234</v>
      </c>
      <c r="I13" s="4">
        <v>1699</v>
      </c>
      <c r="J13" s="4">
        <v>1165</v>
      </c>
      <c r="K13" s="4">
        <v>340</v>
      </c>
      <c r="L13" s="4"/>
      <c r="M13" s="4"/>
    </row>
    <row r="14" spans="1:21" ht="36" x14ac:dyDescent="0.25">
      <c r="A14" s="2" t="s">
        <v>12</v>
      </c>
      <c r="B14" s="2" t="s">
        <v>33</v>
      </c>
      <c r="C14" s="2" t="s">
        <v>14</v>
      </c>
      <c r="D14" s="1">
        <v>2175</v>
      </c>
      <c r="E14" s="1">
        <v>1427</v>
      </c>
      <c r="F14" s="1">
        <v>748</v>
      </c>
      <c r="G14" s="6"/>
    </row>
    <row r="15" spans="1:21" ht="36.75" x14ac:dyDescent="0.25">
      <c r="A15" s="2" t="s">
        <v>12</v>
      </c>
      <c r="B15" s="1" t="s">
        <v>34</v>
      </c>
      <c r="C15" s="2"/>
      <c r="D15" s="1"/>
      <c r="E15" s="1"/>
      <c r="G15" s="1" t="s">
        <v>34</v>
      </c>
      <c r="H15" s="4">
        <v>2619</v>
      </c>
      <c r="I15" s="4">
        <v>1073</v>
      </c>
      <c r="J15" s="4">
        <v>970</v>
      </c>
      <c r="K15" s="4">
        <v>496</v>
      </c>
      <c r="L15" s="4"/>
      <c r="M15" s="4"/>
    </row>
    <row r="16" spans="1:21" ht="36" x14ac:dyDescent="0.25">
      <c r="A16" s="2" t="s">
        <v>12</v>
      </c>
      <c r="B16" s="2" t="s">
        <v>35</v>
      </c>
      <c r="C16" s="2" t="s">
        <v>14</v>
      </c>
      <c r="D16" s="1">
        <v>2959</v>
      </c>
      <c r="E16" s="1">
        <v>1415</v>
      </c>
      <c r="F16" s="1">
        <v>1544</v>
      </c>
      <c r="G16" s="6"/>
    </row>
    <row r="17" spans="1:21" x14ac:dyDescent="0.25">
      <c r="A17" s="4" t="s">
        <v>12</v>
      </c>
      <c r="B17" s="1" t="s">
        <v>36</v>
      </c>
      <c r="C17" s="2"/>
      <c r="D17" s="1"/>
      <c r="E17" s="1"/>
      <c r="G17" s="1" t="s">
        <v>36</v>
      </c>
      <c r="H17" s="4">
        <v>2374</v>
      </c>
      <c r="I17" s="4">
        <v>1024</v>
      </c>
      <c r="J17" s="4">
        <v>1015</v>
      </c>
      <c r="K17" s="4">
        <v>256</v>
      </c>
      <c r="L17" s="4"/>
      <c r="M17" s="4"/>
    </row>
    <row r="18" spans="1:21" ht="36" x14ac:dyDescent="0.25">
      <c r="A18" s="2" t="s">
        <v>12</v>
      </c>
      <c r="B18" s="2" t="s">
        <v>37</v>
      </c>
      <c r="C18" s="2" t="s">
        <v>14</v>
      </c>
      <c r="D18" s="1">
        <v>2063</v>
      </c>
      <c r="E18" s="1">
        <v>1600</v>
      </c>
      <c r="F18" s="1">
        <v>463</v>
      </c>
      <c r="G18" s="1" t="s">
        <v>37</v>
      </c>
      <c r="H18" s="4">
        <v>2135</v>
      </c>
      <c r="I18" s="4">
        <v>1590</v>
      </c>
      <c r="J18" s="4">
        <v>302</v>
      </c>
      <c r="K18" s="4">
        <v>218</v>
      </c>
      <c r="L18" s="4"/>
      <c r="M18" s="4"/>
    </row>
    <row r="19" spans="1:21" ht="36" x14ac:dyDescent="0.25">
      <c r="A19" s="4" t="s">
        <v>12</v>
      </c>
      <c r="B19" s="2" t="s">
        <v>38</v>
      </c>
      <c r="C19" s="2" t="s">
        <v>14</v>
      </c>
      <c r="D19" s="1">
        <v>2740</v>
      </c>
      <c r="E19" s="1">
        <v>2118</v>
      </c>
      <c r="F19" s="1">
        <v>622</v>
      </c>
      <c r="G19" s="1" t="s">
        <v>38</v>
      </c>
      <c r="H19" s="4">
        <v>3590</v>
      </c>
      <c r="I19" s="4">
        <v>2444</v>
      </c>
      <c r="J19" s="4">
        <v>847</v>
      </c>
      <c r="K19" s="4">
        <v>263</v>
      </c>
      <c r="L19" s="4"/>
      <c r="M19" s="4"/>
    </row>
    <row r="20" spans="1:21" ht="36" x14ac:dyDescent="0.25">
      <c r="A20" s="2" t="s">
        <v>12</v>
      </c>
      <c r="B20" s="2" t="s">
        <v>39</v>
      </c>
      <c r="C20" s="2" t="s">
        <v>14</v>
      </c>
      <c r="D20" s="1">
        <v>1061</v>
      </c>
      <c r="E20" s="1">
        <v>777</v>
      </c>
      <c r="F20" s="1">
        <v>284</v>
      </c>
      <c r="G20" s="1" t="s">
        <v>39</v>
      </c>
      <c r="H20" s="4">
        <v>1132</v>
      </c>
      <c r="I20" s="4">
        <v>760</v>
      </c>
      <c r="J20" s="4">
        <v>247</v>
      </c>
      <c r="K20" s="4">
        <v>108</v>
      </c>
      <c r="L20" s="4"/>
      <c r="M20" s="4"/>
    </row>
    <row r="21" spans="1:21" ht="36" x14ac:dyDescent="0.25">
      <c r="A21" s="2" t="s">
        <v>12</v>
      </c>
      <c r="B21" s="2" t="s">
        <v>45</v>
      </c>
      <c r="C21" s="2" t="s">
        <v>14</v>
      </c>
      <c r="D21" s="1">
        <v>2032</v>
      </c>
      <c r="E21" s="1">
        <v>1233</v>
      </c>
      <c r="F21" s="1">
        <v>799</v>
      </c>
      <c r="G21" s="1"/>
      <c r="H21" s="4"/>
      <c r="I21" s="4"/>
      <c r="J21" s="4"/>
      <c r="K21" s="4"/>
      <c r="L21" s="4"/>
      <c r="M21" s="4"/>
    </row>
    <row r="22" spans="1:21" ht="36" x14ac:dyDescent="0.25">
      <c r="A22" s="2" t="s">
        <v>12</v>
      </c>
      <c r="B22" s="2" t="s">
        <v>46</v>
      </c>
      <c r="C22" s="2" t="s">
        <v>14</v>
      </c>
      <c r="D22" s="1">
        <v>2118</v>
      </c>
      <c r="E22" s="1">
        <v>1560</v>
      </c>
      <c r="F22" s="1">
        <v>558</v>
      </c>
      <c r="G22" s="1" t="s">
        <v>46</v>
      </c>
      <c r="H22" s="4">
        <v>2247</v>
      </c>
      <c r="I22" s="4">
        <v>1572</v>
      </c>
      <c r="J22" s="4">
        <v>354</v>
      </c>
      <c r="K22" s="4">
        <v>279</v>
      </c>
      <c r="L22" s="4"/>
      <c r="M22" s="4"/>
    </row>
    <row r="23" spans="1:21" ht="24.75" x14ac:dyDescent="0.25">
      <c r="A23" s="2" t="s">
        <v>12</v>
      </c>
      <c r="B23" s="2" t="s">
        <v>48</v>
      </c>
      <c r="C23" s="2"/>
      <c r="D23" s="1"/>
      <c r="E23" s="1"/>
      <c r="G23" s="1" t="s">
        <v>48</v>
      </c>
      <c r="H23" s="4">
        <v>2516</v>
      </c>
      <c r="I23" s="4">
        <v>1483</v>
      </c>
      <c r="J23" s="4">
        <v>482</v>
      </c>
      <c r="K23" s="4">
        <v>534</v>
      </c>
      <c r="L23" s="4"/>
      <c r="M23" s="4"/>
    </row>
    <row r="24" spans="1:21" ht="36" x14ac:dyDescent="0.25">
      <c r="A24" s="2" t="s">
        <v>12</v>
      </c>
      <c r="B24" s="2" t="s">
        <v>47</v>
      </c>
      <c r="C24" s="2" t="s">
        <v>14</v>
      </c>
      <c r="D24" s="1">
        <v>2408</v>
      </c>
      <c r="E24" s="1">
        <v>1676</v>
      </c>
      <c r="F24" s="1">
        <v>732</v>
      </c>
      <c r="G24" s="6"/>
    </row>
    <row r="25" spans="1:21" ht="36" x14ac:dyDescent="0.25">
      <c r="A25" s="2"/>
      <c r="B25" s="2"/>
      <c r="C25" s="2" t="s">
        <v>14</v>
      </c>
      <c r="D25" s="1">
        <f>SUM(D2:D24)</f>
        <v>38273</v>
      </c>
      <c r="E25" s="1"/>
      <c r="F25" s="1">
        <f>SUM(F2:F24)</f>
        <v>12770</v>
      </c>
      <c r="G25" s="6"/>
      <c r="H25" s="1">
        <f>SUM(H2:H24)</f>
        <v>41134</v>
      </c>
      <c r="J25" s="1">
        <f t="shared" ref="J25:K25" si="0">SUM(J2:J24)</f>
        <v>10793</v>
      </c>
      <c r="K25" s="1">
        <f t="shared" si="0"/>
        <v>4904</v>
      </c>
      <c r="L25" s="7">
        <f>K25+J25</f>
        <v>15697</v>
      </c>
      <c r="M25" s="8">
        <f>H25/D25</f>
        <v>1.0747524364434458</v>
      </c>
      <c r="N25" s="9">
        <f>M25*H25</f>
        <v>44208.866720664701</v>
      </c>
      <c r="O25" s="8">
        <f>L25/F25</f>
        <v>1.2292090837901331</v>
      </c>
      <c r="P25" s="9">
        <f>O25*L25</f>
        <v>19294.89498825372</v>
      </c>
      <c r="Q25" s="8">
        <f>F25/D25</f>
        <v>0.33365557965145143</v>
      </c>
      <c r="R25" s="8">
        <f>L25/H25</f>
        <v>0.38160645694559248</v>
      </c>
      <c r="S25" s="8">
        <f>P25/N25</f>
        <v>0.43644853215010465</v>
      </c>
      <c r="T25" s="9">
        <f>P25-F25</f>
        <v>6524.8949882537199</v>
      </c>
      <c r="U25" s="8">
        <f>P25/F25</f>
        <v>1.5109549716721786</v>
      </c>
    </row>
    <row r="26" spans="1:21" ht="36.75" x14ac:dyDescent="0.25">
      <c r="A26" s="2" t="s">
        <v>51</v>
      </c>
      <c r="B26" s="2" t="s">
        <v>52</v>
      </c>
      <c r="C26" s="2" t="s">
        <v>53</v>
      </c>
      <c r="D26" s="1">
        <v>2696</v>
      </c>
      <c r="E26" s="1">
        <v>2197</v>
      </c>
      <c r="F26" s="1">
        <v>499</v>
      </c>
      <c r="G26" s="1" t="s">
        <v>52</v>
      </c>
      <c r="H26" s="4">
        <v>3023</v>
      </c>
      <c r="I26" s="4">
        <v>2149</v>
      </c>
      <c r="J26" s="4">
        <v>330</v>
      </c>
      <c r="K26" s="4">
        <v>462</v>
      </c>
      <c r="L26" s="4"/>
      <c r="M26" s="4"/>
    </row>
    <row r="27" spans="1:21" ht="36.75" x14ac:dyDescent="0.25">
      <c r="A27" s="2" t="s">
        <v>51</v>
      </c>
      <c r="B27" s="2" t="s">
        <v>54</v>
      </c>
      <c r="C27" s="2" t="s">
        <v>53</v>
      </c>
      <c r="D27" s="1">
        <v>3782</v>
      </c>
      <c r="E27" s="1">
        <v>2582</v>
      </c>
      <c r="F27" s="1">
        <v>1200</v>
      </c>
      <c r="G27" s="1" t="s">
        <v>54</v>
      </c>
      <c r="H27" s="4">
        <v>4233</v>
      </c>
      <c r="I27" s="4">
        <v>2461</v>
      </c>
      <c r="J27" s="4">
        <v>880</v>
      </c>
      <c r="K27" s="4">
        <v>783</v>
      </c>
      <c r="L27" s="4"/>
      <c r="M27" s="4"/>
    </row>
    <row r="28" spans="1:21" ht="36.75" x14ac:dyDescent="0.25">
      <c r="A28" s="2" t="s">
        <v>51</v>
      </c>
      <c r="B28" s="2" t="s">
        <v>55</v>
      </c>
      <c r="C28" s="2" t="s">
        <v>53</v>
      </c>
      <c r="D28" s="1">
        <v>2314</v>
      </c>
      <c r="E28" s="1">
        <v>1845</v>
      </c>
      <c r="F28" s="1">
        <v>469</v>
      </c>
      <c r="G28" s="1" t="s">
        <v>55</v>
      </c>
      <c r="H28" s="4">
        <v>2587</v>
      </c>
      <c r="I28" s="4">
        <v>1810</v>
      </c>
      <c r="J28" s="4">
        <v>191</v>
      </c>
      <c r="K28" s="4">
        <v>523</v>
      </c>
      <c r="L28" s="4"/>
      <c r="M28" s="4"/>
    </row>
    <row r="29" spans="1:21" ht="36.75" x14ac:dyDescent="0.25">
      <c r="A29" s="2" t="s">
        <v>51</v>
      </c>
      <c r="B29" s="2" t="s">
        <v>56</v>
      </c>
      <c r="C29" s="2" t="s">
        <v>53</v>
      </c>
      <c r="D29" s="1">
        <v>1996</v>
      </c>
      <c r="E29" s="1">
        <v>1792</v>
      </c>
      <c r="F29" s="1">
        <v>204</v>
      </c>
      <c r="G29" s="1" t="s">
        <v>56</v>
      </c>
      <c r="H29" s="4">
        <v>2062</v>
      </c>
      <c r="I29" s="4">
        <v>1703</v>
      </c>
      <c r="J29" s="4">
        <v>61</v>
      </c>
      <c r="K29" s="4">
        <v>210</v>
      </c>
      <c r="L29" s="4"/>
      <c r="M29" s="4"/>
    </row>
    <row r="30" spans="1:21" ht="36.75" x14ac:dyDescent="0.25">
      <c r="A30" s="2" t="s">
        <v>51</v>
      </c>
      <c r="B30" s="2" t="s">
        <v>57</v>
      </c>
      <c r="C30" s="2" t="s">
        <v>53</v>
      </c>
      <c r="D30" s="1">
        <v>3129</v>
      </c>
      <c r="E30" s="1">
        <v>2871</v>
      </c>
      <c r="F30" s="1">
        <v>258</v>
      </c>
      <c r="G30" s="1" t="s">
        <v>57</v>
      </c>
      <c r="H30" s="4">
        <v>3222</v>
      </c>
      <c r="I30" s="4">
        <v>2841</v>
      </c>
      <c r="J30" s="4">
        <v>50</v>
      </c>
      <c r="K30" s="4">
        <v>303</v>
      </c>
      <c r="L30" s="4"/>
      <c r="M30" s="4"/>
    </row>
    <row r="31" spans="1:21" ht="36" x14ac:dyDescent="0.25">
      <c r="A31" s="2" t="s">
        <v>51</v>
      </c>
      <c r="B31" s="2" t="s">
        <v>63</v>
      </c>
      <c r="C31" s="2" t="s">
        <v>53</v>
      </c>
      <c r="D31" s="1">
        <v>1105</v>
      </c>
      <c r="E31" s="1">
        <v>789</v>
      </c>
      <c r="F31" s="1">
        <v>316</v>
      </c>
      <c r="G31" s="1" t="s">
        <v>63</v>
      </c>
      <c r="H31" s="4">
        <v>1138</v>
      </c>
      <c r="I31" s="4">
        <v>799</v>
      </c>
      <c r="J31" s="4">
        <v>197</v>
      </c>
      <c r="K31" s="4">
        <v>123</v>
      </c>
      <c r="L31" s="4"/>
      <c r="M31" s="4"/>
    </row>
    <row r="32" spans="1:21" ht="36" x14ac:dyDescent="0.25">
      <c r="A32" s="2" t="s">
        <v>51</v>
      </c>
      <c r="B32" s="2" t="s">
        <v>64</v>
      </c>
      <c r="C32" s="2" t="s">
        <v>53</v>
      </c>
      <c r="D32" s="1">
        <v>3091</v>
      </c>
      <c r="E32" s="1">
        <v>2396</v>
      </c>
      <c r="F32" s="1">
        <v>695</v>
      </c>
      <c r="G32" s="1" t="s">
        <v>64</v>
      </c>
      <c r="H32" s="4">
        <v>3270</v>
      </c>
      <c r="I32" s="4">
        <v>2448</v>
      </c>
      <c r="J32" s="4">
        <v>334</v>
      </c>
      <c r="K32" s="4">
        <v>452</v>
      </c>
      <c r="L32" s="4"/>
      <c r="M32" s="4"/>
    </row>
    <row r="33" spans="1:21" ht="36" x14ac:dyDescent="0.25">
      <c r="A33" s="2" t="s">
        <v>51</v>
      </c>
      <c r="B33" s="2" t="s">
        <v>65</v>
      </c>
      <c r="C33" s="2" t="s">
        <v>53</v>
      </c>
      <c r="D33" s="1">
        <v>3023</v>
      </c>
      <c r="E33" s="1">
        <v>2262</v>
      </c>
      <c r="F33" s="1">
        <v>761</v>
      </c>
      <c r="G33" s="1" t="s">
        <v>65</v>
      </c>
      <c r="H33" s="4">
        <v>3810</v>
      </c>
      <c r="I33" s="4">
        <v>2494</v>
      </c>
      <c r="J33" s="4">
        <v>472</v>
      </c>
      <c r="K33" s="4">
        <v>739</v>
      </c>
      <c r="L33" s="4"/>
      <c r="M33" s="4"/>
    </row>
    <row r="34" spans="1:21" ht="36" x14ac:dyDescent="0.25">
      <c r="A34" s="2" t="s">
        <v>51</v>
      </c>
      <c r="B34" s="2" t="s">
        <v>66</v>
      </c>
      <c r="C34" s="2" t="s">
        <v>53</v>
      </c>
      <c r="D34" s="1">
        <v>1106</v>
      </c>
      <c r="E34" s="1">
        <v>766</v>
      </c>
      <c r="F34" s="1">
        <v>340</v>
      </c>
      <c r="G34" s="1" t="s">
        <v>66</v>
      </c>
      <c r="H34" s="4">
        <v>1155</v>
      </c>
      <c r="I34" s="4">
        <v>828</v>
      </c>
      <c r="J34" s="4">
        <v>143</v>
      </c>
      <c r="K34" s="4">
        <v>109</v>
      </c>
      <c r="L34" s="4"/>
      <c r="M34" s="4"/>
    </row>
    <row r="35" spans="1:21" ht="36.75" x14ac:dyDescent="0.25">
      <c r="A35" s="2" t="s">
        <v>51</v>
      </c>
      <c r="B35" s="2" t="s">
        <v>67</v>
      </c>
      <c r="C35" s="2" t="s">
        <v>53</v>
      </c>
      <c r="D35" s="1">
        <v>2043</v>
      </c>
      <c r="E35" s="1">
        <v>1661</v>
      </c>
      <c r="F35" s="1">
        <v>382</v>
      </c>
      <c r="G35" s="1" t="s">
        <v>67</v>
      </c>
      <c r="H35" s="4">
        <v>2129</v>
      </c>
      <c r="I35" s="4">
        <v>1635</v>
      </c>
      <c r="J35" s="4">
        <v>232</v>
      </c>
      <c r="K35" s="4">
        <v>224</v>
      </c>
      <c r="L35" s="4"/>
      <c r="M35" s="4"/>
    </row>
    <row r="36" spans="1:21" ht="36" x14ac:dyDescent="0.25">
      <c r="A36" s="2" t="s">
        <v>51</v>
      </c>
      <c r="B36" s="2" t="s">
        <v>72</v>
      </c>
      <c r="C36" s="2" t="s">
        <v>53</v>
      </c>
      <c r="D36" s="1">
        <v>2390</v>
      </c>
      <c r="E36" s="1">
        <v>1478</v>
      </c>
      <c r="F36" s="1">
        <v>912</v>
      </c>
      <c r="G36" s="1" t="s">
        <v>72</v>
      </c>
      <c r="H36" s="4">
        <v>2449</v>
      </c>
      <c r="I36" s="4">
        <v>1471</v>
      </c>
      <c r="J36" s="4">
        <v>746</v>
      </c>
      <c r="K36" s="4">
        <v>177</v>
      </c>
      <c r="L36" s="4"/>
      <c r="M36" s="4"/>
    </row>
    <row r="37" spans="1:21" ht="36" x14ac:dyDescent="0.25">
      <c r="A37" s="2" t="s">
        <v>51</v>
      </c>
      <c r="B37" s="2" t="s">
        <v>73</v>
      </c>
      <c r="C37" s="2" t="s">
        <v>53</v>
      </c>
      <c r="D37" s="1">
        <v>1039</v>
      </c>
      <c r="E37" s="1">
        <v>703</v>
      </c>
      <c r="F37" s="1">
        <v>336</v>
      </c>
      <c r="G37" s="1" t="s">
        <v>73</v>
      </c>
      <c r="H37" s="4">
        <v>1114</v>
      </c>
      <c r="I37" s="4">
        <v>760</v>
      </c>
      <c r="J37" s="4">
        <v>197</v>
      </c>
      <c r="K37" s="4">
        <v>125</v>
      </c>
      <c r="L37" s="4"/>
      <c r="M37" s="4"/>
    </row>
    <row r="38" spans="1:21" ht="36" x14ac:dyDescent="0.25">
      <c r="A38" s="2" t="s">
        <v>51</v>
      </c>
      <c r="B38" s="2" t="s">
        <v>75</v>
      </c>
      <c r="C38" s="2" t="s">
        <v>53</v>
      </c>
      <c r="D38" s="1">
        <v>1042</v>
      </c>
      <c r="E38" s="1">
        <v>721</v>
      </c>
      <c r="F38" s="1">
        <v>321</v>
      </c>
      <c r="G38" s="1" t="s">
        <v>75</v>
      </c>
      <c r="H38" s="4">
        <v>1090</v>
      </c>
      <c r="I38" s="4">
        <v>737</v>
      </c>
      <c r="J38" s="4">
        <v>186</v>
      </c>
      <c r="K38" s="4">
        <v>135</v>
      </c>
      <c r="L38" s="4"/>
      <c r="M38" s="4"/>
    </row>
    <row r="39" spans="1:21" ht="36" x14ac:dyDescent="0.25">
      <c r="A39" s="2" t="s">
        <v>51</v>
      </c>
      <c r="B39" s="2" t="s">
        <v>78</v>
      </c>
      <c r="C39" s="2" t="s">
        <v>53</v>
      </c>
      <c r="D39" s="1">
        <v>3333</v>
      </c>
      <c r="E39" s="1">
        <v>2749</v>
      </c>
      <c r="F39" s="1">
        <v>584</v>
      </c>
      <c r="G39" s="1" t="s">
        <v>78</v>
      </c>
      <c r="H39" s="4">
        <v>3587</v>
      </c>
      <c r="I39" s="4">
        <v>2754</v>
      </c>
      <c r="J39" s="4">
        <v>298</v>
      </c>
      <c r="K39" s="4">
        <v>473</v>
      </c>
      <c r="L39" s="4"/>
      <c r="M39" s="4"/>
    </row>
    <row r="40" spans="1:21" ht="36" x14ac:dyDescent="0.25">
      <c r="A40" s="2" t="s">
        <v>51</v>
      </c>
      <c r="B40" s="2" t="s">
        <v>79</v>
      </c>
      <c r="C40" s="2" t="s">
        <v>53</v>
      </c>
      <c r="D40" s="1">
        <v>1097</v>
      </c>
      <c r="E40" s="1">
        <v>803</v>
      </c>
      <c r="F40" s="1">
        <v>294</v>
      </c>
      <c r="G40" s="1" t="s">
        <v>79</v>
      </c>
      <c r="H40" s="4">
        <v>1308</v>
      </c>
      <c r="I40" s="4">
        <v>904</v>
      </c>
      <c r="J40" s="4">
        <v>169</v>
      </c>
      <c r="K40" s="4">
        <v>192</v>
      </c>
      <c r="L40" s="4"/>
      <c r="M40" s="4"/>
    </row>
    <row r="41" spans="1:21" ht="36" x14ac:dyDescent="0.25">
      <c r="A41" s="2" t="s">
        <v>51</v>
      </c>
      <c r="B41" s="2" t="s">
        <v>84</v>
      </c>
      <c r="C41" s="2" t="s">
        <v>53</v>
      </c>
      <c r="D41" s="1">
        <v>1052</v>
      </c>
      <c r="E41" s="1">
        <v>793</v>
      </c>
      <c r="F41" s="1">
        <v>259</v>
      </c>
      <c r="G41" s="1" t="s">
        <v>84</v>
      </c>
      <c r="H41" s="4">
        <v>1420</v>
      </c>
      <c r="I41" s="4">
        <v>862</v>
      </c>
      <c r="J41" s="4">
        <v>218</v>
      </c>
      <c r="K41" s="4">
        <v>297</v>
      </c>
      <c r="L41" s="4"/>
      <c r="M41" s="4"/>
    </row>
    <row r="42" spans="1:21" ht="36.75" x14ac:dyDescent="0.25">
      <c r="A42" s="2" t="s">
        <v>51</v>
      </c>
      <c r="B42" s="2" t="s">
        <v>85</v>
      </c>
      <c r="C42" s="2" t="s">
        <v>53</v>
      </c>
      <c r="D42" s="1">
        <v>2099</v>
      </c>
      <c r="E42" s="1">
        <v>1500</v>
      </c>
      <c r="F42" s="1">
        <v>599</v>
      </c>
      <c r="G42" s="1" t="s">
        <v>85</v>
      </c>
      <c r="H42" s="4">
        <v>2331</v>
      </c>
      <c r="I42" s="4">
        <v>1505</v>
      </c>
      <c r="J42" s="4">
        <v>331</v>
      </c>
      <c r="K42" s="4">
        <v>451</v>
      </c>
      <c r="L42" s="4"/>
      <c r="M42" s="4"/>
    </row>
    <row r="43" spans="1:21" ht="36" x14ac:dyDescent="0.25">
      <c r="A43" s="2" t="s">
        <v>51</v>
      </c>
      <c r="B43" s="2" t="s">
        <v>86</v>
      </c>
      <c r="C43" s="2" t="s">
        <v>53</v>
      </c>
      <c r="D43" s="1">
        <v>2141</v>
      </c>
      <c r="E43" s="1">
        <v>1788</v>
      </c>
      <c r="F43" s="1">
        <v>353</v>
      </c>
      <c r="G43" s="1" t="s">
        <v>86</v>
      </c>
      <c r="H43" s="4">
        <v>2223</v>
      </c>
      <c r="I43" s="4">
        <v>1725</v>
      </c>
      <c r="J43" s="4">
        <v>173</v>
      </c>
      <c r="K43" s="4">
        <v>303</v>
      </c>
      <c r="L43" s="4"/>
      <c r="M43" s="4"/>
    </row>
    <row r="44" spans="1:21" ht="36" x14ac:dyDescent="0.25">
      <c r="A44" s="2" t="s">
        <v>51</v>
      </c>
      <c r="B44" s="2" t="s">
        <v>87</v>
      </c>
      <c r="C44" s="2" t="s">
        <v>53</v>
      </c>
      <c r="D44" s="1">
        <v>1893</v>
      </c>
      <c r="E44" s="1">
        <v>1399</v>
      </c>
      <c r="F44" s="1">
        <v>494</v>
      </c>
      <c r="G44" s="1" t="s">
        <v>87</v>
      </c>
      <c r="H44" s="4">
        <v>2037</v>
      </c>
      <c r="I44" s="4">
        <v>1481</v>
      </c>
      <c r="J44" s="4">
        <v>382</v>
      </c>
      <c r="K44" s="4">
        <v>149</v>
      </c>
      <c r="L44" s="4"/>
      <c r="M44" s="4"/>
    </row>
    <row r="45" spans="1:21" ht="36" x14ac:dyDescent="0.25">
      <c r="A45" s="2"/>
      <c r="B45" s="2"/>
      <c r="C45" s="2" t="s">
        <v>53</v>
      </c>
      <c r="D45" s="1">
        <f>SUM(D26:D44)</f>
        <v>40371</v>
      </c>
      <c r="E45" s="1"/>
      <c r="F45" s="1">
        <f>SUM(F26:F44)</f>
        <v>9276</v>
      </c>
      <c r="G45" s="1"/>
      <c r="H45" s="1">
        <f>SUM(H26:H44)</f>
        <v>44188</v>
      </c>
      <c r="I45" s="4"/>
      <c r="J45" s="1">
        <f t="shared" ref="J45:K45" si="1">SUM(J26:J44)</f>
        <v>5590</v>
      </c>
      <c r="K45" s="1">
        <f t="shared" si="1"/>
        <v>6230</v>
      </c>
      <c r="L45" s="7">
        <f>K45+J45</f>
        <v>11820</v>
      </c>
      <c r="M45" s="8">
        <f>H45/D45</f>
        <v>1.0945480666815288</v>
      </c>
      <c r="N45" s="9">
        <f>M45*H45</f>
        <v>48365.889970523393</v>
      </c>
      <c r="O45" s="8">
        <f>L45/F45</f>
        <v>1.2742561448900389</v>
      </c>
      <c r="P45" s="9">
        <f>O45*L45</f>
        <v>15061.707632600261</v>
      </c>
      <c r="Q45" s="8">
        <f>F45/D45</f>
        <v>0.22976889351266999</v>
      </c>
      <c r="R45" s="8">
        <f>L45/H45</f>
        <v>0.2674934371322531</v>
      </c>
      <c r="S45" s="8">
        <f>P45/N45</f>
        <v>0.31141177474000009</v>
      </c>
      <c r="T45" s="9">
        <f>P45-F45</f>
        <v>5785.7076326002607</v>
      </c>
      <c r="U45" s="8">
        <f>P45/F45</f>
        <v>1.6237287227900239</v>
      </c>
    </row>
    <row r="46" spans="1:21" ht="36" x14ac:dyDescent="0.25">
      <c r="A46" s="2" t="s">
        <v>51</v>
      </c>
      <c r="B46" s="2" t="s">
        <v>58</v>
      </c>
      <c r="C46" s="2" t="s">
        <v>59</v>
      </c>
      <c r="D46" s="1">
        <v>973</v>
      </c>
      <c r="E46" s="1">
        <v>711</v>
      </c>
      <c r="F46" s="1">
        <v>262</v>
      </c>
      <c r="G46" s="1" t="s">
        <v>58</v>
      </c>
      <c r="H46" s="4">
        <v>1021</v>
      </c>
      <c r="I46" s="4">
        <v>753</v>
      </c>
      <c r="J46" s="4">
        <v>149</v>
      </c>
      <c r="K46" s="4">
        <v>96</v>
      </c>
      <c r="L46" s="4"/>
      <c r="M46" s="4"/>
    </row>
    <row r="47" spans="1:21" ht="36" x14ac:dyDescent="0.25">
      <c r="A47" s="2" t="s">
        <v>51</v>
      </c>
      <c r="B47" s="2" t="s">
        <v>60</v>
      </c>
      <c r="C47" s="2" t="s">
        <v>59</v>
      </c>
      <c r="D47" s="1">
        <v>2048</v>
      </c>
      <c r="E47" s="1">
        <v>1688</v>
      </c>
      <c r="F47" s="1">
        <v>360</v>
      </c>
      <c r="G47" s="1" t="s">
        <v>60</v>
      </c>
      <c r="H47" s="4">
        <v>2129</v>
      </c>
      <c r="I47" s="4">
        <v>1724</v>
      </c>
      <c r="J47" s="4">
        <v>197</v>
      </c>
      <c r="K47" s="4">
        <v>176</v>
      </c>
      <c r="L47" s="4"/>
      <c r="M47" s="4"/>
    </row>
    <row r="48" spans="1:21" ht="36.75" x14ac:dyDescent="0.25">
      <c r="A48" s="2" t="s">
        <v>51</v>
      </c>
      <c r="B48" s="2" t="s">
        <v>68</v>
      </c>
      <c r="C48" s="2" t="s">
        <v>59</v>
      </c>
      <c r="D48" s="1">
        <v>930</v>
      </c>
      <c r="E48" s="1">
        <v>679</v>
      </c>
      <c r="F48" s="1">
        <v>251</v>
      </c>
      <c r="G48" s="1" t="s">
        <v>68</v>
      </c>
      <c r="H48" s="4">
        <v>954</v>
      </c>
      <c r="I48" s="4">
        <v>697</v>
      </c>
      <c r="J48" s="4">
        <v>115</v>
      </c>
      <c r="K48" s="4">
        <v>129</v>
      </c>
      <c r="L48" s="4"/>
      <c r="M48" s="4"/>
    </row>
    <row r="49" spans="1:13" ht="36.75" x14ac:dyDescent="0.25">
      <c r="A49" s="2" t="s">
        <v>51</v>
      </c>
      <c r="B49" s="2" t="s">
        <v>69</v>
      </c>
      <c r="C49" s="2" t="s">
        <v>59</v>
      </c>
      <c r="D49" s="1">
        <v>913</v>
      </c>
      <c r="E49" s="1">
        <v>704</v>
      </c>
      <c r="F49" s="1">
        <v>209</v>
      </c>
      <c r="G49" s="1" t="s">
        <v>70</v>
      </c>
      <c r="H49" s="4">
        <v>989</v>
      </c>
      <c r="I49" s="4">
        <v>774</v>
      </c>
      <c r="J49" s="4">
        <v>106</v>
      </c>
      <c r="K49" s="4">
        <v>88</v>
      </c>
      <c r="L49" s="4"/>
      <c r="M49" s="4"/>
    </row>
    <row r="50" spans="1:13" ht="36" x14ac:dyDescent="0.25">
      <c r="A50" s="2" t="s">
        <v>51</v>
      </c>
      <c r="B50" s="2" t="s">
        <v>71</v>
      </c>
      <c r="C50" s="2" t="s">
        <v>59</v>
      </c>
      <c r="D50" s="1"/>
      <c r="E50" s="1"/>
      <c r="G50" s="1"/>
      <c r="H50" s="4"/>
      <c r="I50" s="4"/>
      <c r="J50" s="4"/>
      <c r="K50" s="4"/>
      <c r="L50" s="4"/>
      <c r="M50" s="4"/>
    </row>
    <row r="51" spans="1:13" ht="36" x14ac:dyDescent="0.25">
      <c r="A51" s="2" t="s">
        <v>51</v>
      </c>
      <c r="B51" s="2" t="s">
        <v>74</v>
      </c>
      <c r="C51" s="2" t="s">
        <v>59</v>
      </c>
      <c r="D51" s="1">
        <v>862</v>
      </c>
      <c r="E51" s="1">
        <v>646</v>
      </c>
      <c r="F51" s="1">
        <v>216</v>
      </c>
      <c r="G51" s="1" t="s">
        <v>74</v>
      </c>
      <c r="H51" s="4">
        <v>933</v>
      </c>
      <c r="I51" s="4">
        <v>712</v>
      </c>
      <c r="J51" s="4">
        <v>108</v>
      </c>
      <c r="K51" s="4">
        <v>87</v>
      </c>
      <c r="L51" s="4"/>
      <c r="M51" s="4"/>
    </row>
    <row r="52" spans="1:13" ht="36.75" x14ac:dyDescent="0.25">
      <c r="A52" s="2" t="s">
        <v>51</v>
      </c>
      <c r="B52" s="2" t="s">
        <v>76</v>
      </c>
      <c r="C52" s="2" t="s">
        <v>59</v>
      </c>
      <c r="D52" s="1">
        <v>934</v>
      </c>
      <c r="E52" s="1">
        <v>669</v>
      </c>
      <c r="F52" s="1">
        <v>265</v>
      </c>
      <c r="G52" s="1" t="s">
        <v>76</v>
      </c>
      <c r="H52" s="4">
        <v>979</v>
      </c>
      <c r="I52" s="4">
        <v>692</v>
      </c>
      <c r="J52" s="4">
        <v>153</v>
      </c>
      <c r="K52" s="4">
        <v>96</v>
      </c>
      <c r="L52" s="4"/>
      <c r="M52" s="4"/>
    </row>
    <row r="53" spans="1:13" ht="36" x14ac:dyDescent="0.25">
      <c r="A53" s="2" t="s">
        <v>51</v>
      </c>
      <c r="B53" s="2" t="s">
        <v>77</v>
      </c>
      <c r="C53" s="2" t="s">
        <v>59</v>
      </c>
      <c r="D53" s="1">
        <v>1043</v>
      </c>
      <c r="E53" s="1">
        <v>785</v>
      </c>
      <c r="F53" s="1">
        <v>258</v>
      </c>
      <c r="G53" s="1" t="s">
        <v>77</v>
      </c>
      <c r="H53" s="4">
        <v>1103</v>
      </c>
      <c r="I53" s="4">
        <v>808</v>
      </c>
      <c r="J53" s="4">
        <v>176</v>
      </c>
      <c r="K53" s="4">
        <v>102</v>
      </c>
      <c r="L53" s="4"/>
      <c r="M53" s="4"/>
    </row>
    <row r="54" spans="1:13" ht="36.75" x14ac:dyDescent="0.25">
      <c r="A54" s="2" t="s">
        <v>51</v>
      </c>
      <c r="B54" s="2" t="s">
        <v>80</v>
      </c>
      <c r="C54" s="2" t="s">
        <v>59</v>
      </c>
      <c r="D54" s="1">
        <v>1111</v>
      </c>
      <c r="E54" s="1">
        <v>864</v>
      </c>
      <c r="F54" s="1">
        <v>247</v>
      </c>
      <c r="G54" s="1" t="s">
        <v>80</v>
      </c>
      <c r="H54" s="4">
        <v>1205</v>
      </c>
      <c r="I54" s="4">
        <v>941</v>
      </c>
      <c r="J54" s="4">
        <v>117</v>
      </c>
      <c r="K54" s="4">
        <v>110</v>
      </c>
      <c r="L54" s="4"/>
      <c r="M54" s="4"/>
    </row>
    <row r="55" spans="1:13" ht="36" x14ac:dyDescent="0.25">
      <c r="A55" s="2" t="s">
        <v>51</v>
      </c>
      <c r="B55" s="2" t="s">
        <v>81</v>
      </c>
      <c r="C55" s="2" t="s">
        <v>59</v>
      </c>
      <c r="D55" s="1">
        <v>1044</v>
      </c>
      <c r="E55" s="1">
        <v>731</v>
      </c>
      <c r="F55" s="1">
        <v>313</v>
      </c>
      <c r="G55" s="1" t="s">
        <v>82</v>
      </c>
      <c r="H55" s="4">
        <v>1130</v>
      </c>
      <c r="I55" s="4">
        <v>802</v>
      </c>
      <c r="J55" s="4">
        <v>179</v>
      </c>
      <c r="K55" s="4">
        <v>123</v>
      </c>
      <c r="L55" s="4"/>
      <c r="M55" s="4"/>
    </row>
    <row r="56" spans="1:13" ht="36" x14ac:dyDescent="0.25">
      <c r="A56" s="2" t="s">
        <v>51</v>
      </c>
      <c r="B56" s="2" t="s">
        <v>83</v>
      </c>
      <c r="C56" s="2" t="s">
        <v>59</v>
      </c>
      <c r="D56" s="1"/>
      <c r="E56" s="1"/>
      <c r="G56" s="1"/>
      <c r="H56" s="4"/>
      <c r="I56" s="4"/>
      <c r="J56" s="4"/>
      <c r="K56" s="4"/>
      <c r="L56" s="4"/>
      <c r="M56" s="4"/>
    </row>
    <row r="57" spans="1:13" ht="36" x14ac:dyDescent="0.25">
      <c r="A57" s="2" t="s">
        <v>51</v>
      </c>
      <c r="B57" s="2" t="s">
        <v>88</v>
      </c>
      <c r="C57" s="2" t="s">
        <v>59</v>
      </c>
      <c r="D57" s="1">
        <v>921</v>
      </c>
      <c r="E57" s="1">
        <v>660</v>
      </c>
      <c r="F57" s="1">
        <v>261</v>
      </c>
      <c r="G57" s="1" t="s">
        <v>88</v>
      </c>
      <c r="H57" s="4">
        <v>971</v>
      </c>
      <c r="I57" s="4">
        <v>656</v>
      </c>
      <c r="J57" s="4">
        <v>146</v>
      </c>
      <c r="K57" s="4">
        <v>149</v>
      </c>
      <c r="L57" s="4"/>
      <c r="M57" s="4"/>
    </row>
    <row r="58" spans="1:13" ht="36" x14ac:dyDescent="0.25">
      <c r="A58" s="2" t="s">
        <v>89</v>
      </c>
      <c r="B58" s="2" t="s">
        <v>90</v>
      </c>
      <c r="C58" s="2" t="s">
        <v>59</v>
      </c>
      <c r="D58" s="1">
        <v>1034</v>
      </c>
      <c r="E58" s="1">
        <v>755</v>
      </c>
      <c r="F58" s="1">
        <v>279</v>
      </c>
      <c r="G58" s="1" t="s">
        <v>90</v>
      </c>
      <c r="H58" s="4">
        <v>1111</v>
      </c>
      <c r="I58" s="4">
        <v>791</v>
      </c>
      <c r="J58" s="4">
        <v>131</v>
      </c>
      <c r="K58" s="4">
        <v>163</v>
      </c>
      <c r="L58" s="4"/>
      <c r="M58" s="4"/>
    </row>
    <row r="59" spans="1:13" ht="36" x14ac:dyDescent="0.25">
      <c r="A59" s="2" t="s">
        <v>89</v>
      </c>
      <c r="B59" s="2" t="s">
        <v>91</v>
      </c>
      <c r="C59" s="2" t="s">
        <v>59</v>
      </c>
      <c r="D59" s="1">
        <v>1002</v>
      </c>
      <c r="E59" s="1">
        <v>888</v>
      </c>
      <c r="F59" s="1">
        <v>114</v>
      </c>
      <c r="G59" s="1" t="s">
        <v>91</v>
      </c>
      <c r="H59" s="4">
        <v>1215</v>
      </c>
      <c r="I59" s="4">
        <v>1016</v>
      </c>
      <c r="J59" s="4">
        <v>29</v>
      </c>
      <c r="K59" s="4">
        <v>149</v>
      </c>
      <c r="L59" s="4"/>
      <c r="M59" s="4"/>
    </row>
    <row r="60" spans="1:13" ht="36" x14ac:dyDescent="0.25">
      <c r="A60" s="2" t="s">
        <v>89</v>
      </c>
      <c r="B60" s="2" t="s">
        <v>92</v>
      </c>
      <c r="C60" s="2" t="s">
        <v>59</v>
      </c>
      <c r="D60" s="1">
        <v>3205</v>
      </c>
      <c r="E60" s="1">
        <v>2101</v>
      </c>
      <c r="F60" s="1">
        <v>1104</v>
      </c>
      <c r="G60" s="1" t="s">
        <v>92</v>
      </c>
      <c r="H60" s="4">
        <v>3160</v>
      </c>
      <c r="I60" s="4">
        <v>1940</v>
      </c>
      <c r="J60" s="4">
        <v>708</v>
      </c>
      <c r="K60" s="4">
        <v>430</v>
      </c>
      <c r="L60" s="4"/>
      <c r="M60" s="4"/>
    </row>
    <row r="61" spans="1:13" ht="36" x14ac:dyDescent="0.25">
      <c r="A61" s="4" t="s">
        <v>89</v>
      </c>
      <c r="B61" s="2" t="s">
        <v>97</v>
      </c>
      <c r="C61" s="2" t="s">
        <v>59</v>
      </c>
      <c r="D61" s="1">
        <v>993</v>
      </c>
      <c r="E61" s="1">
        <v>695</v>
      </c>
      <c r="F61" s="1">
        <v>298</v>
      </c>
      <c r="G61" s="1" t="s">
        <v>97</v>
      </c>
      <c r="H61" s="4">
        <v>1040</v>
      </c>
      <c r="I61" s="4">
        <v>727</v>
      </c>
      <c r="J61" s="4">
        <v>146</v>
      </c>
      <c r="K61" s="4">
        <v>120</v>
      </c>
      <c r="L61" s="4"/>
      <c r="M61" s="4"/>
    </row>
    <row r="62" spans="1:13" ht="36" x14ac:dyDescent="0.25">
      <c r="A62" s="2" t="s">
        <v>89</v>
      </c>
      <c r="B62" s="2" t="s">
        <v>110</v>
      </c>
      <c r="C62" s="2" t="s">
        <v>59</v>
      </c>
      <c r="D62" s="1">
        <v>2890</v>
      </c>
      <c r="E62" s="1">
        <v>1707</v>
      </c>
      <c r="F62" s="1">
        <v>1183</v>
      </c>
      <c r="G62" s="1" t="s">
        <v>110</v>
      </c>
      <c r="H62" s="4">
        <v>2511</v>
      </c>
      <c r="I62" s="4">
        <v>1297</v>
      </c>
      <c r="J62" s="4">
        <v>819</v>
      </c>
      <c r="K62" s="4">
        <v>368</v>
      </c>
      <c r="L62" s="4"/>
      <c r="M62" s="4"/>
    </row>
    <row r="63" spans="1:13" ht="36" x14ac:dyDescent="0.25">
      <c r="A63" s="2" t="s">
        <v>89</v>
      </c>
      <c r="B63" s="2" t="s">
        <v>111</v>
      </c>
      <c r="C63" s="2" t="s">
        <v>59</v>
      </c>
      <c r="D63" s="1">
        <v>2917</v>
      </c>
      <c r="E63" s="1">
        <v>1565</v>
      </c>
      <c r="F63" s="1">
        <v>1352</v>
      </c>
      <c r="G63" s="1" t="s">
        <v>111</v>
      </c>
      <c r="H63" s="4">
        <v>3195</v>
      </c>
      <c r="I63" s="4">
        <v>1799</v>
      </c>
      <c r="J63" s="4">
        <v>1152</v>
      </c>
      <c r="K63" s="4">
        <v>194</v>
      </c>
      <c r="L63" s="4"/>
      <c r="M63" s="4"/>
    </row>
    <row r="64" spans="1:13" ht="36.75" x14ac:dyDescent="0.25">
      <c r="A64" s="2" t="s">
        <v>89</v>
      </c>
      <c r="B64" s="2" t="s">
        <v>112</v>
      </c>
      <c r="C64" s="2" t="s">
        <v>59</v>
      </c>
      <c r="D64" s="1">
        <v>2708</v>
      </c>
      <c r="E64" s="1">
        <v>1681</v>
      </c>
      <c r="F64" s="1">
        <v>1027</v>
      </c>
      <c r="G64" s="1" t="s">
        <v>112</v>
      </c>
      <c r="H64" s="4">
        <v>3016</v>
      </c>
      <c r="I64" s="4">
        <v>1835</v>
      </c>
      <c r="J64" s="4">
        <v>982</v>
      </c>
      <c r="K64" s="4">
        <v>181</v>
      </c>
      <c r="L64" s="4"/>
      <c r="M64" s="4"/>
    </row>
    <row r="65" spans="1:21" ht="36.75" x14ac:dyDescent="0.25">
      <c r="A65" s="2" t="s">
        <v>89</v>
      </c>
      <c r="B65" s="2" t="s">
        <v>113</v>
      </c>
      <c r="C65" s="2" t="s">
        <v>59</v>
      </c>
      <c r="D65" s="1">
        <v>2824</v>
      </c>
      <c r="E65" s="1">
        <v>1998</v>
      </c>
      <c r="F65" s="1">
        <v>826</v>
      </c>
      <c r="G65" s="1" t="s">
        <v>113</v>
      </c>
      <c r="H65" s="4">
        <v>3047</v>
      </c>
      <c r="I65" s="4">
        <v>2062</v>
      </c>
      <c r="J65" s="4">
        <v>604</v>
      </c>
      <c r="K65" s="4">
        <v>336</v>
      </c>
      <c r="L65" s="4"/>
      <c r="M65" s="4"/>
    </row>
    <row r="66" spans="1:21" ht="36" x14ac:dyDescent="0.25">
      <c r="A66" s="2" t="s">
        <v>89</v>
      </c>
      <c r="B66" s="2" t="s">
        <v>114</v>
      </c>
      <c r="C66" s="2" t="s">
        <v>59</v>
      </c>
      <c r="D66" s="1">
        <v>2366</v>
      </c>
      <c r="E66" s="1">
        <v>1320</v>
      </c>
      <c r="F66" s="1">
        <v>1046</v>
      </c>
      <c r="G66" s="1" t="s">
        <v>115</v>
      </c>
      <c r="H66" s="4">
        <v>2221</v>
      </c>
      <c r="I66" s="4">
        <v>1105</v>
      </c>
      <c r="J66" s="4">
        <v>788</v>
      </c>
      <c r="K66" s="4">
        <v>251</v>
      </c>
      <c r="L66" s="4"/>
      <c r="M66" s="4"/>
    </row>
    <row r="67" spans="1:21" ht="36" x14ac:dyDescent="0.25">
      <c r="A67" s="2" t="s">
        <v>89</v>
      </c>
      <c r="B67" s="2" t="s">
        <v>116</v>
      </c>
      <c r="C67" s="2" t="s">
        <v>59</v>
      </c>
      <c r="D67" s="1"/>
      <c r="E67" s="1"/>
      <c r="G67" s="1"/>
      <c r="H67" s="4"/>
      <c r="I67" s="4"/>
      <c r="J67" s="4"/>
      <c r="K67" s="4"/>
      <c r="L67" s="4"/>
      <c r="M67" s="4"/>
    </row>
    <row r="68" spans="1:21" ht="36" x14ac:dyDescent="0.25">
      <c r="A68" s="2" t="s">
        <v>89</v>
      </c>
      <c r="B68" s="2" t="s">
        <v>118</v>
      </c>
      <c r="C68" s="2" t="s">
        <v>59</v>
      </c>
      <c r="D68" s="1">
        <v>2021</v>
      </c>
      <c r="E68" s="1">
        <v>1582</v>
      </c>
      <c r="F68" s="1">
        <v>439</v>
      </c>
      <c r="G68" s="1" t="s">
        <v>118</v>
      </c>
      <c r="H68" s="4">
        <v>2139</v>
      </c>
      <c r="I68" s="4">
        <v>1578</v>
      </c>
      <c r="J68" s="4">
        <v>189</v>
      </c>
      <c r="K68" s="4">
        <v>355</v>
      </c>
      <c r="L68" s="4"/>
      <c r="M68" s="4"/>
    </row>
    <row r="69" spans="1:21" ht="36" x14ac:dyDescent="0.25">
      <c r="A69" s="2" t="s">
        <v>89</v>
      </c>
      <c r="B69" s="2" t="s">
        <v>119</v>
      </c>
      <c r="C69" s="2" t="s">
        <v>59</v>
      </c>
      <c r="D69" s="1">
        <v>1773</v>
      </c>
      <c r="E69" s="1">
        <v>1532</v>
      </c>
      <c r="F69" s="1">
        <v>241</v>
      </c>
      <c r="G69" s="1" t="s">
        <v>119</v>
      </c>
      <c r="H69" s="4">
        <v>2162</v>
      </c>
      <c r="I69" s="4">
        <v>1809</v>
      </c>
      <c r="J69" s="4">
        <v>167</v>
      </c>
      <c r="K69" s="4">
        <v>171</v>
      </c>
      <c r="L69" s="4"/>
      <c r="M69" s="4"/>
    </row>
    <row r="70" spans="1:21" ht="36" x14ac:dyDescent="0.25">
      <c r="A70" s="2" t="s">
        <v>89</v>
      </c>
      <c r="B70" s="2" t="s">
        <v>120</v>
      </c>
      <c r="C70" s="2" t="s">
        <v>59</v>
      </c>
      <c r="D70" s="1">
        <v>2060</v>
      </c>
      <c r="E70" s="1">
        <v>1447</v>
      </c>
      <c r="F70" s="1">
        <v>613</v>
      </c>
      <c r="G70" s="1" t="s">
        <v>120</v>
      </c>
      <c r="H70" s="4">
        <v>2305</v>
      </c>
      <c r="I70" s="4">
        <v>1501</v>
      </c>
      <c r="J70" s="4">
        <v>416</v>
      </c>
      <c r="K70" s="4">
        <v>361</v>
      </c>
      <c r="L70" s="4"/>
      <c r="M70" s="4"/>
    </row>
    <row r="71" spans="1:21" ht="36.75" x14ac:dyDescent="0.25">
      <c r="A71" s="2" t="s">
        <v>89</v>
      </c>
      <c r="B71" s="2" t="s">
        <v>121</v>
      </c>
      <c r="C71" s="2" t="s">
        <v>59</v>
      </c>
      <c r="D71" s="1">
        <v>810</v>
      </c>
      <c r="E71" s="1">
        <v>542</v>
      </c>
      <c r="F71" s="1">
        <v>268</v>
      </c>
      <c r="G71" s="1" t="s">
        <v>121</v>
      </c>
      <c r="H71" s="4">
        <v>839</v>
      </c>
      <c r="I71" s="4">
        <v>557</v>
      </c>
      <c r="J71" s="4">
        <v>117</v>
      </c>
      <c r="K71" s="4">
        <v>142</v>
      </c>
      <c r="L71" s="4"/>
      <c r="M71" s="4"/>
    </row>
    <row r="72" spans="1:21" ht="36" x14ac:dyDescent="0.25">
      <c r="A72" s="2"/>
      <c r="B72" s="2"/>
      <c r="C72" s="2" t="s">
        <v>59</v>
      </c>
      <c r="D72" s="1">
        <f>SUM(D46:D71)</f>
        <v>37382</v>
      </c>
      <c r="E72" s="1"/>
      <c r="F72" s="1">
        <f>SUM(F46:F71)</f>
        <v>11432</v>
      </c>
      <c r="G72" s="1"/>
      <c r="H72" s="1">
        <f>SUM(H46:H71)</f>
        <v>39375</v>
      </c>
      <c r="I72" s="4"/>
      <c r="J72" s="1">
        <f t="shared" ref="J72:K72" si="2">SUM(J46:J71)</f>
        <v>7694</v>
      </c>
      <c r="K72" s="1">
        <f t="shared" si="2"/>
        <v>4377</v>
      </c>
      <c r="L72" s="7">
        <f>K72+J72</f>
        <v>12071</v>
      </c>
      <c r="M72" s="8">
        <f>H72/D72</f>
        <v>1.0533144294045262</v>
      </c>
      <c r="N72" s="9">
        <f>M72*H72</f>
        <v>41474.255657803224</v>
      </c>
      <c r="O72" s="8">
        <f>L72/F72</f>
        <v>1.0558957312806159</v>
      </c>
      <c r="P72" s="9">
        <f>O72*L72</f>
        <v>12745.717372288314</v>
      </c>
      <c r="Q72" s="8">
        <f>F72/D72</f>
        <v>0.30581563319244554</v>
      </c>
      <c r="R72" s="8">
        <f>L72/H72</f>
        <v>0.30656507936507937</v>
      </c>
      <c r="S72" s="8">
        <f>P72/N72</f>
        <v>0.30731636216574887</v>
      </c>
      <c r="T72" s="9">
        <f>P72-F72</f>
        <v>1313.7173722883144</v>
      </c>
      <c r="U72" s="8">
        <f>P72/F72</f>
        <v>1.1149157953366264</v>
      </c>
    </row>
    <row r="73" spans="1:21" ht="36.75" x14ac:dyDescent="0.25">
      <c r="A73" s="2" t="s">
        <v>12</v>
      </c>
      <c r="B73" s="2" t="s">
        <v>16</v>
      </c>
      <c r="C73" s="2" t="s">
        <v>17</v>
      </c>
      <c r="D73" s="1">
        <v>976</v>
      </c>
      <c r="E73" s="1">
        <v>762</v>
      </c>
      <c r="F73" s="1">
        <v>214</v>
      </c>
      <c r="G73" s="1" t="s">
        <v>16</v>
      </c>
      <c r="H73" s="4">
        <v>1015</v>
      </c>
      <c r="I73" s="4">
        <v>790</v>
      </c>
      <c r="J73" s="4">
        <v>112</v>
      </c>
      <c r="K73" s="4">
        <v>96</v>
      </c>
      <c r="L73" s="4"/>
      <c r="M73" s="4"/>
    </row>
    <row r="74" spans="1:21" ht="36" x14ac:dyDescent="0.25">
      <c r="A74" s="2" t="s">
        <v>12</v>
      </c>
      <c r="B74" s="2" t="s">
        <v>22</v>
      </c>
      <c r="C74" s="2" t="s">
        <v>17</v>
      </c>
      <c r="D74" s="1">
        <v>2491</v>
      </c>
      <c r="E74" s="1">
        <v>2119</v>
      </c>
      <c r="F74" s="1">
        <v>372</v>
      </c>
      <c r="G74" s="1" t="s">
        <v>22</v>
      </c>
      <c r="H74" s="4">
        <v>2719</v>
      </c>
      <c r="I74" s="4">
        <v>2135</v>
      </c>
      <c r="J74" s="4">
        <v>101</v>
      </c>
      <c r="K74" s="4">
        <v>446</v>
      </c>
      <c r="L74" s="4"/>
      <c r="M74" s="4"/>
    </row>
    <row r="75" spans="1:21" ht="36" x14ac:dyDescent="0.25">
      <c r="A75" s="2" t="s">
        <v>12</v>
      </c>
      <c r="B75" s="2" t="s">
        <v>23</v>
      </c>
      <c r="C75" s="2" t="s">
        <v>17</v>
      </c>
      <c r="D75" s="1">
        <v>2186</v>
      </c>
      <c r="E75" s="1">
        <v>1644</v>
      </c>
      <c r="F75" s="1">
        <v>542</v>
      </c>
      <c r="G75" s="1" t="s">
        <v>23</v>
      </c>
      <c r="H75" s="4">
        <v>2426</v>
      </c>
      <c r="I75" s="4">
        <v>1679</v>
      </c>
      <c r="J75" s="4">
        <v>369</v>
      </c>
      <c r="K75" s="4">
        <v>354</v>
      </c>
      <c r="L75" s="4"/>
      <c r="M75" s="4"/>
    </row>
    <row r="76" spans="1:21" ht="36" x14ac:dyDescent="0.25">
      <c r="A76" s="2" t="s">
        <v>12</v>
      </c>
      <c r="B76" s="2" t="s">
        <v>24</v>
      </c>
      <c r="C76" s="2" t="s">
        <v>17</v>
      </c>
      <c r="D76" s="1">
        <v>2133</v>
      </c>
      <c r="E76" s="1">
        <v>1513</v>
      </c>
      <c r="F76" s="1">
        <v>620</v>
      </c>
      <c r="G76" s="1" t="s">
        <v>24</v>
      </c>
      <c r="H76" s="4">
        <v>2401</v>
      </c>
      <c r="I76" s="4">
        <v>1664</v>
      </c>
      <c r="J76" s="4">
        <v>508</v>
      </c>
      <c r="K76" s="4">
        <v>183</v>
      </c>
      <c r="L76" s="4"/>
      <c r="M76" s="4"/>
    </row>
    <row r="77" spans="1:21" ht="72.75" x14ac:dyDescent="0.25">
      <c r="A77" s="2" t="s">
        <v>12</v>
      </c>
      <c r="B77" s="2" t="s">
        <v>25</v>
      </c>
      <c r="C77" s="2" t="s">
        <v>17</v>
      </c>
      <c r="D77" s="1">
        <v>3270</v>
      </c>
      <c r="E77" s="1">
        <v>2669</v>
      </c>
      <c r="F77" s="1">
        <v>601</v>
      </c>
      <c r="G77" s="1" t="s">
        <v>49</v>
      </c>
      <c r="H77" s="4">
        <v>3381</v>
      </c>
      <c r="I77" s="4">
        <v>2685</v>
      </c>
      <c r="J77" s="4">
        <v>316</v>
      </c>
      <c r="K77" s="4">
        <v>334</v>
      </c>
      <c r="L77" s="4"/>
      <c r="M77" s="4"/>
    </row>
    <row r="78" spans="1:21" ht="72" x14ac:dyDescent="0.25">
      <c r="A78" s="2" t="s">
        <v>12</v>
      </c>
      <c r="B78" s="2" t="s">
        <v>26</v>
      </c>
      <c r="C78" s="2" t="s">
        <v>17</v>
      </c>
      <c r="D78" s="1"/>
      <c r="E78" s="1"/>
      <c r="F78" s="1"/>
      <c r="G78" s="1"/>
      <c r="H78" s="4"/>
      <c r="I78" s="4"/>
      <c r="J78" s="4"/>
      <c r="K78" s="4"/>
      <c r="L78" s="4"/>
      <c r="M78" s="4"/>
    </row>
    <row r="79" spans="1:21" ht="36" x14ac:dyDescent="0.25">
      <c r="A79" s="2" t="s">
        <v>12</v>
      </c>
      <c r="B79" s="2" t="s">
        <v>40</v>
      </c>
      <c r="C79" s="2" t="s">
        <v>17</v>
      </c>
      <c r="D79" s="1">
        <v>1215</v>
      </c>
      <c r="E79" s="1">
        <v>972</v>
      </c>
      <c r="F79" s="1">
        <v>243</v>
      </c>
      <c r="G79" s="1" t="s">
        <v>40</v>
      </c>
      <c r="H79" s="4">
        <v>1317</v>
      </c>
      <c r="I79" s="4">
        <v>990</v>
      </c>
      <c r="J79" s="4">
        <v>144</v>
      </c>
      <c r="K79" s="4">
        <v>161</v>
      </c>
      <c r="L79" s="4"/>
      <c r="M79" s="4"/>
    </row>
    <row r="80" spans="1:21" ht="36" x14ac:dyDescent="0.25">
      <c r="A80" s="2" t="s">
        <v>12</v>
      </c>
      <c r="B80" s="2" t="s">
        <v>41</v>
      </c>
      <c r="C80" s="2" t="s">
        <v>17</v>
      </c>
      <c r="D80" s="1">
        <v>2050</v>
      </c>
      <c r="E80" s="1">
        <v>1452</v>
      </c>
      <c r="F80" s="1">
        <v>598</v>
      </c>
      <c r="G80" s="1" t="s">
        <v>41</v>
      </c>
      <c r="H80" s="4">
        <v>2199</v>
      </c>
      <c r="I80" s="4">
        <v>1535</v>
      </c>
      <c r="J80" s="4">
        <v>428</v>
      </c>
      <c r="K80" s="4">
        <v>211</v>
      </c>
      <c r="L80" s="4"/>
      <c r="M80" s="4"/>
    </row>
    <row r="81" spans="1:13" ht="36" x14ac:dyDescent="0.25">
      <c r="A81" s="2" t="s">
        <v>12</v>
      </c>
      <c r="B81" s="2" t="s">
        <v>42</v>
      </c>
      <c r="C81" s="2" t="s">
        <v>17</v>
      </c>
      <c r="D81" s="1">
        <v>1116</v>
      </c>
      <c r="E81" s="1">
        <v>957</v>
      </c>
      <c r="F81" s="1">
        <v>159</v>
      </c>
      <c r="G81" s="1" t="s">
        <v>42</v>
      </c>
      <c r="H81" s="4">
        <v>1281</v>
      </c>
      <c r="I81" s="4">
        <v>1046</v>
      </c>
      <c r="J81" s="4">
        <v>66</v>
      </c>
      <c r="K81" s="4">
        <v>157</v>
      </c>
      <c r="L81" s="4"/>
      <c r="M81" s="4"/>
    </row>
    <row r="82" spans="1:13" ht="36" x14ac:dyDescent="0.25">
      <c r="A82" s="2" t="s">
        <v>12</v>
      </c>
      <c r="B82" s="2" t="s">
        <v>43</v>
      </c>
      <c r="C82" s="2" t="s">
        <v>17</v>
      </c>
      <c r="D82" s="1">
        <v>2199</v>
      </c>
      <c r="E82" s="1">
        <v>1771</v>
      </c>
      <c r="F82" s="1">
        <v>428</v>
      </c>
      <c r="G82" s="6"/>
    </row>
    <row r="83" spans="1:13" ht="36.75" x14ac:dyDescent="0.25">
      <c r="A83" s="2" t="s">
        <v>12</v>
      </c>
      <c r="B83" s="2" t="s">
        <v>44</v>
      </c>
      <c r="C83" s="2"/>
      <c r="D83" s="1"/>
      <c r="E83" s="1"/>
      <c r="G83" s="1" t="s">
        <v>44</v>
      </c>
      <c r="H83" s="4">
        <v>2065</v>
      </c>
      <c r="I83" s="4">
        <v>1570</v>
      </c>
      <c r="J83" s="4">
        <v>208</v>
      </c>
      <c r="K83" s="4">
        <v>261</v>
      </c>
      <c r="L83" s="4"/>
      <c r="M83" s="4"/>
    </row>
    <row r="84" spans="1:13" ht="36" x14ac:dyDescent="0.25">
      <c r="A84" s="4" t="s">
        <v>160</v>
      </c>
      <c r="B84" s="2" t="s">
        <v>20</v>
      </c>
      <c r="C84" s="2" t="s">
        <v>17</v>
      </c>
      <c r="D84" s="1">
        <v>1454</v>
      </c>
      <c r="E84" s="1">
        <v>913</v>
      </c>
      <c r="F84" s="1">
        <v>541</v>
      </c>
      <c r="G84" s="1" t="s">
        <v>20</v>
      </c>
      <c r="H84" s="4">
        <v>1499</v>
      </c>
      <c r="I84" s="4">
        <v>887</v>
      </c>
      <c r="J84" s="4">
        <v>482</v>
      </c>
      <c r="K84" s="4">
        <v>106</v>
      </c>
      <c r="L84" s="4"/>
      <c r="M84" s="4"/>
    </row>
    <row r="85" spans="1:13" ht="36" x14ac:dyDescent="0.25">
      <c r="A85" s="4" t="s">
        <v>160</v>
      </c>
      <c r="B85" s="2" t="s">
        <v>164</v>
      </c>
      <c r="C85" s="2" t="s">
        <v>17</v>
      </c>
      <c r="D85" s="1">
        <v>1473</v>
      </c>
      <c r="E85" s="1">
        <v>1364</v>
      </c>
      <c r="F85" s="1">
        <v>109</v>
      </c>
      <c r="G85" s="1" t="s">
        <v>164</v>
      </c>
      <c r="H85" s="4">
        <v>1475</v>
      </c>
      <c r="I85" s="4">
        <v>1363</v>
      </c>
      <c r="J85" s="4">
        <v>16</v>
      </c>
      <c r="K85" s="4">
        <v>86</v>
      </c>
      <c r="L85" s="4"/>
      <c r="M85" s="4"/>
    </row>
    <row r="86" spans="1:13" ht="36" x14ac:dyDescent="0.25">
      <c r="A86" s="4" t="s">
        <v>160</v>
      </c>
      <c r="B86" s="2" t="s">
        <v>165</v>
      </c>
      <c r="C86" s="2" t="s">
        <v>17</v>
      </c>
      <c r="D86" s="1">
        <v>2125</v>
      </c>
      <c r="E86" s="1">
        <v>1808</v>
      </c>
      <c r="F86" s="1">
        <v>317</v>
      </c>
      <c r="G86" s="1" t="s">
        <v>165</v>
      </c>
      <c r="H86" s="4">
        <v>2184</v>
      </c>
      <c r="I86" s="4">
        <v>1761</v>
      </c>
      <c r="J86" s="4">
        <v>147</v>
      </c>
      <c r="K86" s="4">
        <v>250</v>
      </c>
      <c r="L86" s="4"/>
      <c r="M86" s="4"/>
    </row>
    <row r="87" spans="1:13" ht="36" x14ac:dyDescent="0.25">
      <c r="A87" s="4" t="s">
        <v>160</v>
      </c>
      <c r="B87" s="2" t="s">
        <v>166</v>
      </c>
      <c r="C87" s="2" t="s">
        <v>17</v>
      </c>
      <c r="D87" s="1">
        <v>2186</v>
      </c>
      <c r="E87" s="1">
        <v>1904</v>
      </c>
      <c r="F87" s="1">
        <v>282</v>
      </c>
      <c r="G87" s="1" t="s">
        <v>166</v>
      </c>
      <c r="H87" s="4">
        <v>2236</v>
      </c>
      <c r="I87" s="4">
        <v>1875</v>
      </c>
      <c r="J87" s="4">
        <v>118</v>
      </c>
      <c r="K87" s="4">
        <v>212</v>
      </c>
      <c r="L87" s="4"/>
      <c r="M87" s="4"/>
    </row>
    <row r="88" spans="1:13" ht="36.75" x14ac:dyDescent="0.25">
      <c r="A88" s="4" t="s">
        <v>160</v>
      </c>
      <c r="B88" s="2" t="s">
        <v>167</v>
      </c>
      <c r="C88" s="2" t="s">
        <v>17</v>
      </c>
      <c r="D88" s="1">
        <v>1338</v>
      </c>
      <c r="E88" s="1">
        <v>1112</v>
      </c>
      <c r="F88" s="1">
        <v>226</v>
      </c>
      <c r="G88" s="1" t="s">
        <v>167</v>
      </c>
      <c r="H88" s="4">
        <v>1324</v>
      </c>
      <c r="I88" s="4">
        <v>1082</v>
      </c>
      <c r="J88" s="4">
        <v>155</v>
      </c>
      <c r="K88" s="4">
        <v>80</v>
      </c>
      <c r="L88" s="4"/>
      <c r="M88" s="4"/>
    </row>
    <row r="89" spans="1:13" ht="36.75" x14ac:dyDescent="0.25">
      <c r="A89" s="4" t="s">
        <v>160</v>
      </c>
      <c r="B89" s="2" t="s">
        <v>168</v>
      </c>
      <c r="C89" s="2" t="s">
        <v>17</v>
      </c>
      <c r="D89" s="1">
        <v>1368</v>
      </c>
      <c r="E89" s="1">
        <v>1192</v>
      </c>
      <c r="F89" s="1">
        <v>176</v>
      </c>
      <c r="G89" s="1" t="s">
        <v>168</v>
      </c>
      <c r="H89" s="4">
        <v>1445</v>
      </c>
      <c r="I89" s="4">
        <v>1204</v>
      </c>
      <c r="J89" s="4">
        <v>69</v>
      </c>
      <c r="K89" s="4">
        <v>162</v>
      </c>
      <c r="L89" s="4"/>
      <c r="M89" s="4"/>
    </row>
    <row r="90" spans="1:13" ht="36" x14ac:dyDescent="0.25">
      <c r="A90" s="4" t="s">
        <v>160</v>
      </c>
      <c r="B90" s="2" t="s">
        <v>169</v>
      </c>
      <c r="C90" s="2" t="s">
        <v>17</v>
      </c>
      <c r="D90" s="1">
        <v>1457</v>
      </c>
      <c r="E90" s="1">
        <v>852</v>
      </c>
      <c r="F90" s="1">
        <v>605</v>
      </c>
      <c r="G90" s="1" t="s">
        <v>169</v>
      </c>
      <c r="H90" s="4">
        <v>1472</v>
      </c>
      <c r="I90" s="4">
        <v>792</v>
      </c>
      <c r="J90" s="4">
        <v>531</v>
      </c>
      <c r="K90" s="4">
        <v>132</v>
      </c>
      <c r="L90" s="4"/>
      <c r="M90" s="4"/>
    </row>
    <row r="91" spans="1:13" ht="36.75" x14ac:dyDescent="0.25">
      <c r="A91" s="4" t="s">
        <v>160</v>
      </c>
      <c r="B91" s="2" t="s">
        <v>170</v>
      </c>
      <c r="C91" s="2" t="s">
        <v>17</v>
      </c>
      <c r="D91" s="1">
        <v>2209</v>
      </c>
      <c r="E91" s="1">
        <v>1423</v>
      </c>
      <c r="F91" s="1">
        <v>786</v>
      </c>
      <c r="G91" s="1" t="s">
        <v>170</v>
      </c>
      <c r="H91" s="4">
        <v>2314</v>
      </c>
      <c r="I91" s="4">
        <v>1432</v>
      </c>
      <c r="J91" s="4">
        <v>602</v>
      </c>
      <c r="K91" s="4">
        <v>256</v>
      </c>
      <c r="L91" s="4"/>
      <c r="M91" s="4"/>
    </row>
    <row r="92" spans="1:13" ht="36" x14ac:dyDescent="0.25">
      <c r="A92" s="4" t="s">
        <v>160</v>
      </c>
      <c r="B92" s="2" t="s">
        <v>171</v>
      </c>
      <c r="C92" s="2" t="s">
        <v>17</v>
      </c>
      <c r="D92" s="1">
        <v>1846</v>
      </c>
      <c r="E92" s="1">
        <v>1553</v>
      </c>
      <c r="F92" s="1">
        <v>293</v>
      </c>
      <c r="G92" s="1" t="s">
        <v>171</v>
      </c>
      <c r="H92" s="4">
        <v>1865</v>
      </c>
      <c r="I92" s="4">
        <v>1490</v>
      </c>
      <c r="J92" s="4">
        <v>14</v>
      </c>
      <c r="K92" s="4">
        <v>333</v>
      </c>
      <c r="L92" s="4"/>
      <c r="M92" s="4"/>
    </row>
    <row r="93" spans="1:13" ht="36" x14ac:dyDescent="0.25">
      <c r="A93" s="4" t="s">
        <v>160</v>
      </c>
      <c r="B93" s="2" t="s">
        <v>172</v>
      </c>
      <c r="C93" s="2" t="s">
        <v>17</v>
      </c>
      <c r="D93" s="1">
        <v>2138</v>
      </c>
      <c r="E93" s="1">
        <v>989</v>
      </c>
      <c r="F93" s="1">
        <v>1149</v>
      </c>
      <c r="G93" s="1" t="s">
        <v>172</v>
      </c>
      <c r="H93" s="4">
        <v>2224</v>
      </c>
      <c r="I93" s="4">
        <v>951</v>
      </c>
      <c r="J93" s="4">
        <v>1030</v>
      </c>
      <c r="K93" s="4">
        <v>202</v>
      </c>
      <c r="L93" s="4"/>
      <c r="M93" s="4"/>
    </row>
    <row r="94" spans="1:13" ht="36" x14ac:dyDescent="0.25">
      <c r="A94" s="4" t="s">
        <v>160</v>
      </c>
      <c r="B94" s="2" t="s">
        <v>173</v>
      </c>
      <c r="C94" s="2" t="s">
        <v>17</v>
      </c>
      <c r="D94" s="1">
        <v>1381</v>
      </c>
      <c r="E94" s="1">
        <v>979</v>
      </c>
      <c r="F94" s="1">
        <v>402</v>
      </c>
      <c r="G94" s="1" t="s">
        <v>173</v>
      </c>
      <c r="H94" s="4">
        <v>1407</v>
      </c>
      <c r="I94" s="4">
        <v>970</v>
      </c>
      <c r="J94" s="4">
        <v>260</v>
      </c>
      <c r="K94" s="4">
        <v>157</v>
      </c>
      <c r="L94" s="4"/>
      <c r="M94" s="4"/>
    </row>
    <row r="95" spans="1:13" ht="36" x14ac:dyDescent="0.25">
      <c r="A95" s="4" t="s">
        <v>160</v>
      </c>
      <c r="B95" s="2" t="s">
        <v>174</v>
      </c>
      <c r="C95" s="2" t="s">
        <v>17</v>
      </c>
      <c r="D95" s="1">
        <v>1814</v>
      </c>
      <c r="E95" s="1">
        <v>1381</v>
      </c>
      <c r="F95" s="1">
        <v>433</v>
      </c>
      <c r="G95" s="1" t="s">
        <v>174</v>
      </c>
      <c r="H95" s="4">
        <v>2137</v>
      </c>
      <c r="I95" s="4">
        <v>1361</v>
      </c>
      <c r="J95" s="4">
        <v>208</v>
      </c>
      <c r="K95" s="4">
        <v>482</v>
      </c>
      <c r="L95" s="4"/>
      <c r="M95" s="4"/>
    </row>
    <row r="96" spans="1:13" ht="36.75" x14ac:dyDescent="0.25">
      <c r="A96" s="4" t="s">
        <v>160</v>
      </c>
      <c r="B96" s="2" t="s">
        <v>175</v>
      </c>
      <c r="C96" s="2" t="s">
        <v>17</v>
      </c>
      <c r="D96" s="1">
        <v>1353</v>
      </c>
      <c r="E96" s="1">
        <v>1164</v>
      </c>
      <c r="F96" s="1">
        <v>189</v>
      </c>
      <c r="G96" s="1" t="s">
        <v>175</v>
      </c>
      <c r="H96" s="4">
        <v>1335</v>
      </c>
      <c r="I96" s="4">
        <v>1138</v>
      </c>
      <c r="J96" s="4">
        <v>86</v>
      </c>
      <c r="K96" s="4">
        <v>102</v>
      </c>
      <c r="L96" s="4"/>
      <c r="M96" s="4"/>
    </row>
    <row r="97" spans="1:21" ht="36" x14ac:dyDescent="0.25">
      <c r="A97" s="2" t="s">
        <v>160</v>
      </c>
      <c r="B97" s="2" t="s">
        <v>176</v>
      </c>
      <c r="C97" s="2" t="s">
        <v>17</v>
      </c>
      <c r="D97" s="1">
        <v>799</v>
      </c>
      <c r="E97" s="1">
        <v>646</v>
      </c>
      <c r="F97" s="1">
        <v>153</v>
      </c>
      <c r="G97" s="1" t="s">
        <v>176</v>
      </c>
      <c r="H97" s="4">
        <v>788</v>
      </c>
      <c r="I97" s="4">
        <v>644</v>
      </c>
      <c r="J97" s="4">
        <v>61</v>
      </c>
      <c r="K97" s="4">
        <v>58</v>
      </c>
      <c r="L97" s="4"/>
      <c r="M97" s="4"/>
    </row>
    <row r="98" spans="1:21" ht="36" x14ac:dyDescent="0.25">
      <c r="A98" s="2"/>
      <c r="B98" s="2"/>
      <c r="C98" s="2" t="s">
        <v>17</v>
      </c>
      <c r="D98" s="1">
        <f>SUM(D73:D97)</f>
        <v>40577</v>
      </c>
      <c r="E98" s="1"/>
      <c r="F98" s="1">
        <f>SUM(F73:F97)</f>
        <v>9438</v>
      </c>
      <c r="G98" s="1"/>
      <c r="H98" s="1">
        <f>SUM(H73:H97)</f>
        <v>42509</v>
      </c>
      <c r="I98" s="4"/>
      <c r="J98" s="1">
        <f t="shared" ref="J98:K98" si="3">SUM(J73:J97)</f>
        <v>6031</v>
      </c>
      <c r="K98" s="1">
        <f t="shared" si="3"/>
        <v>4821</v>
      </c>
      <c r="L98" s="7">
        <f>K98+J98</f>
        <v>10852</v>
      </c>
      <c r="M98" s="8">
        <f>H98/D98</f>
        <v>1.0476131798802277</v>
      </c>
      <c r="N98" s="9">
        <f>M98*H98</f>
        <v>44532.988663528602</v>
      </c>
      <c r="O98" s="8">
        <f>L98/F98</f>
        <v>1.1498198770926045</v>
      </c>
      <c r="P98" s="9">
        <f>O98*L98</f>
        <v>12477.845306208943</v>
      </c>
      <c r="Q98" s="8">
        <f>F98/D98</f>
        <v>0.23259481972546023</v>
      </c>
      <c r="R98" s="8">
        <f>L98/H98</f>
        <v>0.25528711566962292</v>
      </c>
      <c r="S98" s="8">
        <f>P98/N98</f>
        <v>0.28019330569717599</v>
      </c>
      <c r="T98" s="9">
        <f>P98-F98</f>
        <v>3039.8453062089429</v>
      </c>
      <c r="U98" s="8">
        <f>P98/F98</f>
        <v>1.3220857497572518</v>
      </c>
    </row>
    <row r="99" spans="1:21" ht="48" x14ac:dyDescent="0.25">
      <c r="A99" s="2" t="s">
        <v>89</v>
      </c>
      <c r="B99" s="2" t="s">
        <v>93</v>
      </c>
      <c r="C99" s="2" t="s">
        <v>94</v>
      </c>
      <c r="D99" s="1">
        <v>966</v>
      </c>
      <c r="E99" s="1">
        <v>607</v>
      </c>
      <c r="F99" s="1">
        <v>359</v>
      </c>
      <c r="G99" s="1" t="s">
        <v>93</v>
      </c>
      <c r="H99" s="4">
        <v>972</v>
      </c>
      <c r="I99" s="4">
        <v>606</v>
      </c>
      <c r="J99" s="4">
        <v>252</v>
      </c>
      <c r="K99" s="4">
        <v>102</v>
      </c>
      <c r="L99" s="4"/>
      <c r="M99" s="4"/>
    </row>
    <row r="100" spans="1:21" ht="48" x14ac:dyDescent="0.25">
      <c r="A100" s="2" t="s">
        <v>89</v>
      </c>
      <c r="B100" s="2" t="s">
        <v>98</v>
      </c>
      <c r="C100" s="2" t="s">
        <v>94</v>
      </c>
      <c r="D100" s="1">
        <v>1174</v>
      </c>
      <c r="E100" s="1">
        <v>903</v>
      </c>
      <c r="F100" s="1">
        <v>271</v>
      </c>
      <c r="G100" s="1"/>
      <c r="H100" s="4"/>
      <c r="I100" s="4"/>
      <c r="J100" s="4"/>
      <c r="K100" s="4"/>
      <c r="L100" s="4"/>
      <c r="M100" s="4"/>
    </row>
    <row r="101" spans="1:21" ht="48" x14ac:dyDescent="0.25">
      <c r="A101" s="2" t="s">
        <v>89</v>
      </c>
      <c r="B101" s="2" t="s">
        <v>99</v>
      </c>
      <c r="C101" s="2" t="s">
        <v>94</v>
      </c>
      <c r="D101" s="1"/>
      <c r="E101" s="1"/>
      <c r="G101" s="1"/>
      <c r="H101" s="4"/>
      <c r="I101" s="4"/>
      <c r="J101" s="4"/>
      <c r="K101" s="4"/>
      <c r="L101" s="4"/>
      <c r="M101" s="4"/>
    </row>
    <row r="102" spans="1:21" ht="36" x14ac:dyDescent="0.25">
      <c r="A102" s="2" t="s">
        <v>89</v>
      </c>
      <c r="B102" s="1" t="s">
        <v>95</v>
      </c>
      <c r="C102" s="10"/>
      <c r="D102" s="1"/>
      <c r="E102" s="1"/>
      <c r="G102" s="1" t="s">
        <v>95</v>
      </c>
      <c r="H102" s="4">
        <v>2806</v>
      </c>
      <c r="I102" s="4">
        <v>2016</v>
      </c>
      <c r="J102" s="4">
        <v>309</v>
      </c>
      <c r="K102" s="4">
        <v>373</v>
      </c>
      <c r="L102" s="4"/>
      <c r="M102" s="4"/>
    </row>
    <row r="103" spans="1:21" ht="48" x14ac:dyDescent="0.25">
      <c r="A103" s="2" t="s">
        <v>89</v>
      </c>
      <c r="B103" s="2" t="s">
        <v>100</v>
      </c>
      <c r="C103" s="2" t="s">
        <v>94</v>
      </c>
      <c r="D103" s="1">
        <v>3066</v>
      </c>
      <c r="E103" s="1">
        <v>2091</v>
      </c>
      <c r="F103" s="1">
        <v>975</v>
      </c>
      <c r="G103" s="1" t="s">
        <v>100</v>
      </c>
      <c r="H103" s="4">
        <v>3804</v>
      </c>
      <c r="I103" s="4">
        <v>2250</v>
      </c>
      <c r="J103" s="4">
        <v>422</v>
      </c>
      <c r="K103" s="4">
        <v>990</v>
      </c>
      <c r="L103" s="4"/>
      <c r="M103" s="4"/>
    </row>
    <row r="104" spans="1:21" ht="48" x14ac:dyDescent="0.25">
      <c r="A104" s="2" t="s">
        <v>89</v>
      </c>
      <c r="B104" s="2" t="s">
        <v>101</v>
      </c>
      <c r="C104" s="2" t="s">
        <v>94</v>
      </c>
      <c r="D104" s="1">
        <v>2959</v>
      </c>
      <c r="E104" s="1">
        <v>2445</v>
      </c>
      <c r="F104" s="1">
        <v>514</v>
      </c>
      <c r="G104" s="1" t="s">
        <v>101</v>
      </c>
      <c r="H104" s="4">
        <v>3445</v>
      </c>
      <c r="I104" s="4">
        <v>2518</v>
      </c>
      <c r="J104" s="4">
        <v>290</v>
      </c>
      <c r="K104" s="4">
        <v>571</v>
      </c>
      <c r="L104" s="4"/>
      <c r="M104" s="4"/>
    </row>
    <row r="105" spans="1:21" ht="48" x14ac:dyDescent="0.25">
      <c r="A105" s="2" t="s">
        <v>89</v>
      </c>
      <c r="B105" s="2" t="s">
        <v>102</v>
      </c>
      <c r="C105" s="2" t="s">
        <v>94</v>
      </c>
      <c r="D105" s="1">
        <v>2153</v>
      </c>
      <c r="E105" s="1">
        <v>1040</v>
      </c>
      <c r="F105" s="1">
        <v>1113</v>
      </c>
      <c r="G105" s="1" t="s">
        <v>102</v>
      </c>
      <c r="H105" s="4">
        <v>2166</v>
      </c>
      <c r="I105" s="4">
        <v>1063</v>
      </c>
      <c r="J105" s="4">
        <v>891</v>
      </c>
      <c r="K105" s="4">
        <v>183</v>
      </c>
      <c r="L105" s="4"/>
      <c r="M105" s="4"/>
    </row>
    <row r="106" spans="1:21" ht="48" x14ac:dyDescent="0.25">
      <c r="A106" s="2" t="s">
        <v>89</v>
      </c>
      <c r="B106" s="2" t="s">
        <v>103</v>
      </c>
      <c r="C106" s="2" t="s">
        <v>94</v>
      </c>
      <c r="D106" s="1">
        <v>2110</v>
      </c>
      <c r="E106" s="1">
        <v>1746</v>
      </c>
      <c r="F106" s="1">
        <v>364</v>
      </c>
      <c r="G106" s="1" t="s">
        <v>103</v>
      </c>
      <c r="H106" s="4">
        <v>1833</v>
      </c>
      <c r="I106" s="4">
        <v>1556</v>
      </c>
      <c r="J106" s="4">
        <v>86</v>
      </c>
      <c r="K106" s="4">
        <v>162</v>
      </c>
      <c r="L106" s="4"/>
      <c r="M106" s="4"/>
    </row>
    <row r="107" spans="1:21" ht="48" x14ac:dyDescent="0.25">
      <c r="A107" s="2" t="s">
        <v>89</v>
      </c>
      <c r="B107" s="2" t="s">
        <v>104</v>
      </c>
      <c r="C107" s="2" t="s">
        <v>94</v>
      </c>
      <c r="D107" s="1">
        <v>2962</v>
      </c>
      <c r="E107" s="1">
        <v>2062</v>
      </c>
      <c r="F107" s="1">
        <v>900</v>
      </c>
      <c r="G107" s="1" t="s">
        <v>104</v>
      </c>
      <c r="H107" s="4">
        <v>3316</v>
      </c>
      <c r="I107" s="4">
        <v>2197</v>
      </c>
      <c r="J107" s="4">
        <v>604</v>
      </c>
      <c r="K107" s="4">
        <v>456</v>
      </c>
      <c r="L107" s="4"/>
      <c r="M107" s="4"/>
    </row>
    <row r="108" spans="1:21" ht="48" x14ac:dyDescent="0.25">
      <c r="A108" s="2" t="s">
        <v>89</v>
      </c>
      <c r="B108" s="2" t="s">
        <v>105</v>
      </c>
      <c r="C108" s="2" t="s">
        <v>94</v>
      </c>
      <c r="D108" s="1">
        <v>981</v>
      </c>
      <c r="E108" s="1">
        <v>581</v>
      </c>
      <c r="F108" s="1">
        <v>400</v>
      </c>
      <c r="G108" s="6"/>
    </row>
    <row r="109" spans="1:21" ht="48" x14ac:dyDescent="0.25">
      <c r="A109" s="2" t="s">
        <v>89</v>
      </c>
      <c r="B109" s="2" t="s">
        <v>107</v>
      </c>
      <c r="C109" s="2" t="s">
        <v>94</v>
      </c>
      <c r="D109" s="1">
        <v>930</v>
      </c>
      <c r="E109" s="1">
        <v>548</v>
      </c>
      <c r="F109" s="1">
        <v>382</v>
      </c>
      <c r="G109" s="1"/>
      <c r="H109" s="4"/>
      <c r="I109" s="4"/>
      <c r="J109" s="4"/>
      <c r="K109" s="4"/>
      <c r="L109" s="4"/>
      <c r="M109" s="4"/>
    </row>
    <row r="110" spans="1:21" ht="36.75" x14ac:dyDescent="0.25">
      <c r="A110" s="2" t="s">
        <v>89</v>
      </c>
      <c r="B110" s="1" t="s">
        <v>106</v>
      </c>
      <c r="C110" s="10"/>
      <c r="D110" s="1"/>
      <c r="E110" s="1"/>
      <c r="G110" s="1" t="s">
        <v>106</v>
      </c>
      <c r="H110" s="4">
        <v>2887</v>
      </c>
      <c r="I110" s="4">
        <v>1800</v>
      </c>
      <c r="J110" s="4">
        <v>569</v>
      </c>
      <c r="K110" s="4">
        <v>451</v>
      </c>
      <c r="L110" s="4"/>
      <c r="M110" s="4"/>
    </row>
    <row r="111" spans="1:21" ht="48" x14ac:dyDescent="0.25">
      <c r="A111" s="4" t="s">
        <v>89</v>
      </c>
      <c r="B111" s="2" t="s">
        <v>108</v>
      </c>
      <c r="C111" s="2" t="s">
        <v>94</v>
      </c>
      <c r="D111" s="1">
        <v>827</v>
      </c>
      <c r="E111" s="1">
        <v>629</v>
      </c>
      <c r="F111" s="1">
        <v>198</v>
      </c>
      <c r="G111" s="1" t="s">
        <v>108</v>
      </c>
      <c r="H111" s="4">
        <v>862</v>
      </c>
      <c r="I111" s="4">
        <v>667</v>
      </c>
      <c r="J111" s="4">
        <v>122</v>
      </c>
      <c r="K111" s="4">
        <v>61</v>
      </c>
      <c r="L111" s="4"/>
      <c r="M111" s="4"/>
    </row>
    <row r="112" spans="1:21" ht="48" x14ac:dyDescent="0.25">
      <c r="A112" s="2" t="s">
        <v>89</v>
      </c>
      <c r="B112" s="2" t="s">
        <v>117</v>
      </c>
      <c r="C112" s="2" t="s">
        <v>94</v>
      </c>
      <c r="D112" s="1">
        <v>844</v>
      </c>
      <c r="E112" s="1">
        <v>561</v>
      </c>
      <c r="F112" s="1">
        <v>283</v>
      </c>
      <c r="G112" s="1"/>
      <c r="H112" s="4"/>
      <c r="I112" s="4"/>
      <c r="J112" s="4"/>
      <c r="K112" s="4"/>
      <c r="L112" s="4"/>
      <c r="M112" s="4"/>
    </row>
    <row r="113" spans="1:21" ht="48" x14ac:dyDescent="0.25">
      <c r="A113" s="2" t="s">
        <v>122</v>
      </c>
      <c r="B113" s="2" t="s">
        <v>128</v>
      </c>
      <c r="C113" s="2" t="s">
        <v>94</v>
      </c>
      <c r="D113" s="1">
        <v>2826</v>
      </c>
      <c r="E113" s="1">
        <v>2159</v>
      </c>
      <c r="F113" s="1">
        <v>667</v>
      </c>
      <c r="G113" s="1" t="s">
        <v>128</v>
      </c>
      <c r="H113" s="4">
        <v>2907</v>
      </c>
      <c r="I113" s="4">
        <v>2091</v>
      </c>
      <c r="J113" s="4">
        <v>431</v>
      </c>
      <c r="K113" s="4">
        <v>346</v>
      </c>
      <c r="L113" s="4"/>
      <c r="M113" s="4"/>
    </row>
    <row r="114" spans="1:21" ht="48" x14ac:dyDescent="0.25">
      <c r="A114" s="2" t="s">
        <v>122</v>
      </c>
      <c r="B114" s="2" t="s">
        <v>129</v>
      </c>
      <c r="C114" s="2" t="s">
        <v>94</v>
      </c>
      <c r="D114" s="1">
        <v>2604</v>
      </c>
      <c r="E114" s="1">
        <v>2205</v>
      </c>
      <c r="F114" s="1">
        <v>399</v>
      </c>
      <c r="G114" s="1" t="s">
        <v>129</v>
      </c>
      <c r="H114" s="4">
        <v>2644</v>
      </c>
      <c r="I114" s="4">
        <v>2222</v>
      </c>
      <c r="J114" s="4">
        <v>184</v>
      </c>
      <c r="K114" s="4">
        <v>214</v>
      </c>
      <c r="L114" s="4"/>
      <c r="M114" s="4"/>
    </row>
    <row r="115" spans="1:21" ht="48" x14ac:dyDescent="0.25">
      <c r="A115" s="2" t="s">
        <v>122</v>
      </c>
      <c r="B115" s="2" t="s">
        <v>130</v>
      </c>
      <c r="C115" s="2" t="s">
        <v>94</v>
      </c>
      <c r="D115" s="1">
        <v>2601</v>
      </c>
      <c r="E115" s="1">
        <v>2332</v>
      </c>
      <c r="F115" s="1">
        <v>269</v>
      </c>
      <c r="G115" s="1" t="s">
        <v>130</v>
      </c>
      <c r="H115" s="4">
        <v>2639</v>
      </c>
      <c r="I115" s="4">
        <v>2317</v>
      </c>
      <c r="J115" s="4">
        <v>107</v>
      </c>
      <c r="K115" s="4">
        <v>192</v>
      </c>
      <c r="L115" s="4"/>
      <c r="M115" s="4"/>
    </row>
    <row r="116" spans="1:21" ht="48" x14ac:dyDescent="0.25">
      <c r="A116" s="2" t="s">
        <v>122</v>
      </c>
      <c r="B116" s="2" t="s">
        <v>131</v>
      </c>
      <c r="C116" s="2" t="s">
        <v>94</v>
      </c>
      <c r="D116" s="1">
        <v>2948</v>
      </c>
      <c r="E116" s="1">
        <v>2442</v>
      </c>
      <c r="F116" s="1">
        <v>506</v>
      </c>
      <c r="G116" s="1" t="s">
        <v>131</v>
      </c>
      <c r="H116" s="4">
        <v>3114</v>
      </c>
      <c r="I116" s="4">
        <v>2392</v>
      </c>
      <c r="J116" s="4">
        <v>135</v>
      </c>
      <c r="K116" s="4">
        <v>561</v>
      </c>
      <c r="L116" s="4"/>
      <c r="M116" s="4"/>
    </row>
    <row r="117" spans="1:21" ht="48" x14ac:dyDescent="0.25">
      <c r="A117" s="2" t="s">
        <v>122</v>
      </c>
      <c r="B117" s="2" t="s">
        <v>138</v>
      </c>
      <c r="C117" s="2" t="s">
        <v>94</v>
      </c>
      <c r="D117" s="1">
        <v>2358</v>
      </c>
      <c r="E117" s="1">
        <v>1799</v>
      </c>
      <c r="F117" s="1">
        <v>559</v>
      </c>
      <c r="G117" s="1" t="s">
        <v>138</v>
      </c>
      <c r="H117" s="4">
        <v>2534</v>
      </c>
      <c r="I117" s="4">
        <v>1879</v>
      </c>
      <c r="J117" s="4">
        <v>347</v>
      </c>
      <c r="K117" s="4">
        <v>255</v>
      </c>
      <c r="L117" s="4"/>
      <c r="M117" s="4"/>
    </row>
    <row r="118" spans="1:21" ht="48" x14ac:dyDescent="0.25">
      <c r="A118" s="2" t="s">
        <v>122</v>
      </c>
      <c r="B118" s="2" t="s">
        <v>139</v>
      </c>
      <c r="C118" s="2" t="s">
        <v>94</v>
      </c>
      <c r="D118" s="1">
        <v>2095</v>
      </c>
      <c r="E118" s="1">
        <v>1714</v>
      </c>
      <c r="F118" s="1">
        <v>381</v>
      </c>
      <c r="G118" s="1" t="s">
        <v>140</v>
      </c>
      <c r="H118" s="4">
        <v>2098</v>
      </c>
      <c r="I118" s="4">
        <v>1660</v>
      </c>
      <c r="J118" s="4">
        <v>168</v>
      </c>
      <c r="K118" s="4">
        <v>252</v>
      </c>
      <c r="L118" s="4"/>
      <c r="M118" s="4"/>
    </row>
    <row r="119" spans="1:21" ht="48" x14ac:dyDescent="0.25">
      <c r="A119" s="2" t="s">
        <v>122</v>
      </c>
      <c r="B119" s="2" t="s">
        <v>141</v>
      </c>
      <c r="C119" s="2" t="s">
        <v>94</v>
      </c>
      <c r="G119" s="1"/>
      <c r="H119" s="4"/>
      <c r="I119" s="4"/>
      <c r="J119" s="4"/>
      <c r="K119" s="4"/>
      <c r="L119" s="4"/>
      <c r="M119" s="4"/>
    </row>
    <row r="120" spans="1:21" ht="48" x14ac:dyDescent="0.25">
      <c r="A120" s="2" t="s">
        <v>122</v>
      </c>
      <c r="B120" s="2" t="s">
        <v>146</v>
      </c>
      <c r="C120" s="2" t="s">
        <v>94</v>
      </c>
      <c r="D120" s="1">
        <v>2430</v>
      </c>
      <c r="E120" s="1">
        <v>1873</v>
      </c>
      <c r="F120" s="1">
        <v>557</v>
      </c>
      <c r="G120" s="1" t="s">
        <v>146</v>
      </c>
      <c r="H120" s="4">
        <v>2582</v>
      </c>
      <c r="I120" s="4">
        <v>1954</v>
      </c>
      <c r="J120" s="4">
        <v>387</v>
      </c>
      <c r="K120" s="4">
        <v>188</v>
      </c>
      <c r="L120" s="4"/>
      <c r="M120" s="4"/>
    </row>
    <row r="121" spans="1:21" ht="48" x14ac:dyDescent="0.25">
      <c r="A121" s="2"/>
      <c r="B121" s="2"/>
      <c r="C121" s="2" t="s">
        <v>94</v>
      </c>
      <c r="D121" s="1">
        <f>SUM(D99:D120)</f>
        <v>36834</v>
      </c>
      <c r="E121" s="1"/>
      <c r="F121" s="1">
        <f>SUM(F99:F120)</f>
        <v>9097</v>
      </c>
      <c r="G121" s="1"/>
      <c r="H121" s="1">
        <f>SUM(H99:H120)</f>
        <v>40609</v>
      </c>
      <c r="I121" s="4"/>
      <c r="J121" s="1">
        <f t="shared" ref="J121:K121" si="4">SUM(J99:J120)</f>
        <v>5304</v>
      </c>
      <c r="K121" s="1">
        <f t="shared" si="4"/>
        <v>5357</v>
      </c>
      <c r="L121" s="7">
        <f>K121+J121</f>
        <v>10661</v>
      </c>
      <c r="M121" s="8">
        <f>H121/D121</f>
        <v>1.1024868328175055</v>
      </c>
      <c r="N121" s="9">
        <f>M121*H121</f>
        <v>44770.887793886082</v>
      </c>
      <c r="O121" s="8">
        <f>L121/F121</f>
        <v>1.1719248103770474</v>
      </c>
      <c r="P121" s="9">
        <f>O121*L121</f>
        <v>12493.890403429703</v>
      </c>
      <c r="Q121" s="8">
        <f>F121/D121</f>
        <v>0.24697290546777434</v>
      </c>
      <c r="R121" s="8">
        <f>L121/H121</f>
        <v>0.26252801103203721</v>
      </c>
      <c r="S121" s="8">
        <f>P121/N121</f>
        <v>0.27906282450659531</v>
      </c>
      <c r="T121" s="9">
        <f>P121-F121</f>
        <v>3396.8904034297029</v>
      </c>
      <c r="U121" s="8">
        <f>P121/F121</f>
        <v>1.3734077611772786</v>
      </c>
    </row>
    <row r="122" spans="1:21" x14ac:dyDescent="0.25">
      <c r="A122" s="2" t="s">
        <v>122</v>
      </c>
      <c r="B122" s="2" t="s">
        <v>123</v>
      </c>
      <c r="C122" s="2" t="s">
        <v>122</v>
      </c>
      <c r="D122" s="1">
        <v>2803</v>
      </c>
      <c r="E122" s="1">
        <v>2144</v>
      </c>
      <c r="F122" s="1">
        <v>659</v>
      </c>
      <c r="G122" s="1" t="s">
        <v>123</v>
      </c>
      <c r="H122" s="4">
        <v>3057</v>
      </c>
      <c r="I122" s="4">
        <v>2126</v>
      </c>
      <c r="J122" s="4">
        <v>227</v>
      </c>
      <c r="K122" s="4">
        <v>657</v>
      </c>
      <c r="L122" s="4"/>
      <c r="M122" s="4"/>
    </row>
    <row r="123" spans="1:21" ht="24.75" x14ac:dyDescent="0.25">
      <c r="A123" s="2" t="s">
        <v>122</v>
      </c>
      <c r="B123" s="2" t="s">
        <v>124</v>
      </c>
      <c r="C123" s="2" t="s">
        <v>122</v>
      </c>
      <c r="D123" s="1">
        <v>2566</v>
      </c>
      <c r="E123" s="1">
        <v>1682</v>
      </c>
      <c r="F123" s="1">
        <v>884</v>
      </c>
      <c r="G123" s="1" t="s">
        <v>124</v>
      </c>
      <c r="H123" s="4">
        <v>2880</v>
      </c>
      <c r="I123" s="4">
        <v>1806</v>
      </c>
      <c r="J123" s="4">
        <v>814</v>
      </c>
      <c r="K123" s="4">
        <v>227</v>
      </c>
      <c r="L123" s="4"/>
      <c r="M123" s="4"/>
    </row>
    <row r="124" spans="1:21" x14ac:dyDescent="0.25">
      <c r="A124" s="2" t="s">
        <v>122</v>
      </c>
      <c r="B124" s="2" t="s">
        <v>125</v>
      </c>
      <c r="C124" s="2" t="s">
        <v>122</v>
      </c>
      <c r="D124" s="1">
        <v>2422</v>
      </c>
      <c r="E124" s="1">
        <v>1884</v>
      </c>
      <c r="F124" s="1">
        <v>538</v>
      </c>
      <c r="G124" s="1" t="s">
        <v>125</v>
      </c>
      <c r="H124" s="4">
        <v>2725</v>
      </c>
      <c r="I124" s="4">
        <v>1896</v>
      </c>
      <c r="J124" s="4">
        <v>211</v>
      </c>
      <c r="K124" s="4">
        <v>548</v>
      </c>
      <c r="L124" s="4"/>
      <c r="M124" s="4"/>
    </row>
    <row r="125" spans="1:21" ht="24.75" x14ac:dyDescent="0.25">
      <c r="A125" s="2" t="s">
        <v>122</v>
      </c>
      <c r="B125" s="2" t="s">
        <v>126</v>
      </c>
      <c r="C125" s="2" t="s">
        <v>122</v>
      </c>
      <c r="D125" s="1">
        <v>2144</v>
      </c>
      <c r="E125" s="1">
        <v>1573</v>
      </c>
      <c r="F125" s="1">
        <v>571</v>
      </c>
      <c r="G125" s="1" t="s">
        <v>126</v>
      </c>
      <c r="H125" s="4">
        <v>2282</v>
      </c>
      <c r="I125" s="4">
        <v>1614</v>
      </c>
      <c r="J125" s="4">
        <v>415</v>
      </c>
      <c r="K125" s="4">
        <v>224</v>
      </c>
      <c r="L125" s="4"/>
      <c r="M125" s="4"/>
    </row>
    <row r="126" spans="1:21" ht="24.75" x14ac:dyDescent="0.25">
      <c r="A126" s="2" t="s">
        <v>122</v>
      </c>
      <c r="B126" s="2" t="s">
        <v>127</v>
      </c>
      <c r="C126" s="2" t="s">
        <v>122</v>
      </c>
      <c r="D126" s="1">
        <v>2553</v>
      </c>
      <c r="E126" s="1">
        <v>1731</v>
      </c>
      <c r="F126" s="1">
        <v>822</v>
      </c>
      <c r="G126" s="1" t="s">
        <v>127</v>
      </c>
      <c r="H126" s="4">
        <v>2682</v>
      </c>
      <c r="I126" s="4">
        <v>1708</v>
      </c>
      <c r="J126" s="4">
        <v>643</v>
      </c>
      <c r="K126" s="4">
        <v>290</v>
      </c>
      <c r="L126" s="4"/>
      <c r="M126" s="4"/>
    </row>
    <row r="127" spans="1:21" ht="24.75" x14ac:dyDescent="0.25">
      <c r="A127" s="2" t="s">
        <v>122</v>
      </c>
      <c r="B127" s="2" t="s">
        <v>132</v>
      </c>
      <c r="C127" s="2" t="s">
        <v>122</v>
      </c>
      <c r="D127" s="1">
        <v>3123</v>
      </c>
      <c r="E127" s="1">
        <v>2318</v>
      </c>
      <c r="F127" s="1">
        <v>805</v>
      </c>
      <c r="G127" s="1" t="s">
        <v>132</v>
      </c>
      <c r="H127" s="4">
        <v>3763</v>
      </c>
      <c r="I127" s="4">
        <v>2530</v>
      </c>
      <c r="J127" s="4">
        <v>599</v>
      </c>
      <c r="K127" s="4">
        <v>551</v>
      </c>
      <c r="L127" s="4"/>
      <c r="M127" s="4"/>
    </row>
    <row r="128" spans="1:21" ht="36" x14ac:dyDescent="0.25">
      <c r="A128" s="2" t="s">
        <v>122</v>
      </c>
      <c r="B128" s="2" t="s">
        <v>133</v>
      </c>
      <c r="C128" s="2" t="s">
        <v>122</v>
      </c>
      <c r="D128" s="1">
        <v>2600</v>
      </c>
      <c r="E128" s="1">
        <v>2072</v>
      </c>
      <c r="F128" s="1">
        <v>528</v>
      </c>
      <c r="G128" s="1" t="s">
        <v>134</v>
      </c>
      <c r="H128" s="4">
        <v>2613</v>
      </c>
      <c r="I128" s="4">
        <v>2028</v>
      </c>
      <c r="J128" s="4">
        <v>303</v>
      </c>
      <c r="K128" s="4">
        <v>246</v>
      </c>
      <c r="L128" s="4"/>
      <c r="M128" s="4"/>
    </row>
    <row r="129" spans="1:21" ht="36" x14ac:dyDescent="0.25">
      <c r="A129" s="2" t="s">
        <v>122</v>
      </c>
      <c r="B129" s="2" t="s">
        <v>135</v>
      </c>
      <c r="C129" s="2" t="s">
        <v>122</v>
      </c>
      <c r="G129" s="1"/>
      <c r="H129" s="4"/>
      <c r="I129" s="4"/>
      <c r="J129" s="4"/>
      <c r="K129" s="4"/>
      <c r="L129" s="4"/>
      <c r="M129" s="4"/>
    </row>
    <row r="130" spans="1:21" ht="36.75" x14ac:dyDescent="0.25">
      <c r="A130" s="2" t="s">
        <v>122</v>
      </c>
      <c r="B130" s="2" t="s">
        <v>136</v>
      </c>
      <c r="C130" s="2" t="s">
        <v>122</v>
      </c>
      <c r="D130" s="1">
        <v>2512</v>
      </c>
      <c r="E130" s="1">
        <v>2129</v>
      </c>
      <c r="F130" s="1">
        <v>383</v>
      </c>
      <c r="G130" s="1" t="s">
        <v>136</v>
      </c>
      <c r="H130" s="4">
        <v>2684</v>
      </c>
      <c r="I130" s="4">
        <v>2165</v>
      </c>
      <c r="J130" s="4">
        <v>185</v>
      </c>
      <c r="K130" s="4">
        <v>309</v>
      </c>
      <c r="L130" s="4"/>
      <c r="M130" s="4"/>
    </row>
    <row r="131" spans="1:21" ht="24.75" x14ac:dyDescent="0.25">
      <c r="A131" s="2" t="s">
        <v>122</v>
      </c>
      <c r="B131" s="2" t="s">
        <v>137</v>
      </c>
      <c r="C131" s="2" t="s">
        <v>122</v>
      </c>
      <c r="D131" s="1">
        <v>2757</v>
      </c>
      <c r="E131" s="1">
        <v>2199</v>
      </c>
      <c r="F131" s="1">
        <v>558</v>
      </c>
      <c r="G131" s="1" t="s">
        <v>137</v>
      </c>
      <c r="H131" s="4">
        <v>3000</v>
      </c>
      <c r="I131" s="4">
        <v>2300</v>
      </c>
      <c r="J131" s="4">
        <v>345</v>
      </c>
      <c r="K131" s="4">
        <v>305</v>
      </c>
      <c r="L131" s="4"/>
      <c r="M131" s="4"/>
    </row>
    <row r="132" spans="1:21" x14ac:dyDescent="0.25">
      <c r="A132" s="2" t="s">
        <v>122</v>
      </c>
      <c r="B132" s="2" t="s">
        <v>142</v>
      </c>
      <c r="C132" s="2" t="s">
        <v>122</v>
      </c>
      <c r="D132" s="1">
        <v>2883</v>
      </c>
      <c r="E132" s="1">
        <v>1755</v>
      </c>
      <c r="F132" s="1">
        <v>1128</v>
      </c>
      <c r="G132" s="1" t="s">
        <v>142</v>
      </c>
      <c r="H132" s="4">
        <v>2975</v>
      </c>
      <c r="I132" s="4">
        <v>1716</v>
      </c>
      <c r="J132" s="4">
        <v>762</v>
      </c>
      <c r="K132" s="4">
        <v>457</v>
      </c>
      <c r="L132" s="4"/>
      <c r="M132" s="4"/>
    </row>
    <row r="133" spans="1:21" x14ac:dyDescent="0.25">
      <c r="A133" s="2" t="s">
        <v>122</v>
      </c>
      <c r="B133" s="2" t="s">
        <v>143</v>
      </c>
      <c r="C133" s="2" t="s">
        <v>122</v>
      </c>
      <c r="D133" s="1">
        <v>3223</v>
      </c>
      <c r="E133" s="1">
        <v>1950</v>
      </c>
      <c r="F133" s="1">
        <v>1273</v>
      </c>
      <c r="G133" s="1" t="s">
        <v>143</v>
      </c>
      <c r="H133" s="4">
        <v>3661</v>
      </c>
      <c r="I133" s="4">
        <v>1875</v>
      </c>
      <c r="J133" s="4">
        <v>496</v>
      </c>
      <c r="K133" s="4">
        <v>1212</v>
      </c>
      <c r="L133" s="4"/>
      <c r="M133" s="4"/>
    </row>
    <row r="134" spans="1:21" ht="24.75" x14ac:dyDescent="0.25">
      <c r="A134" s="2" t="s">
        <v>122</v>
      </c>
      <c r="B134" s="2" t="s">
        <v>144</v>
      </c>
      <c r="C134" s="2" t="s">
        <v>122</v>
      </c>
      <c r="D134" s="1">
        <v>2521</v>
      </c>
      <c r="E134" s="1">
        <v>2301</v>
      </c>
      <c r="F134" s="1">
        <v>220</v>
      </c>
      <c r="G134" s="1" t="s">
        <v>144</v>
      </c>
      <c r="H134" s="4">
        <v>2593</v>
      </c>
      <c r="I134" s="4">
        <v>2287</v>
      </c>
      <c r="J134" s="4">
        <v>43</v>
      </c>
      <c r="K134" s="4">
        <v>221</v>
      </c>
      <c r="L134" s="4"/>
      <c r="M134" s="4"/>
    </row>
    <row r="135" spans="1:21" x14ac:dyDescent="0.25">
      <c r="A135" s="2" t="s">
        <v>122</v>
      </c>
      <c r="B135" s="2" t="s">
        <v>145</v>
      </c>
      <c r="C135" s="2" t="s">
        <v>122</v>
      </c>
      <c r="D135" s="1">
        <v>2691</v>
      </c>
      <c r="E135" s="1">
        <v>2320</v>
      </c>
      <c r="F135" s="1">
        <v>371</v>
      </c>
      <c r="G135" s="1" t="s">
        <v>145</v>
      </c>
      <c r="H135" s="4">
        <v>2707</v>
      </c>
      <c r="I135" s="4">
        <v>2265</v>
      </c>
      <c r="J135" s="4">
        <v>30</v>
      </c>
      <c r="K135" s="4">
        <v>369</v>
      </c>
      <c r="L135" s="4"/>
      <c r="M135" s="4"/>
    </row>
    <row r="136" spans="1:21" ht="48.75" x14ac:dyDescent="0.25">
      <c r="A136" s="4" t="s">
        <v>160</v>
      </c>
      <c r="B136" s="2" t="s">
        <v>161</v>
      </c>
      <c r="C136" s="2" t="s">
        <v>122</v>
      </c>
      <c r="D136" s="1">
        <v>1395</v>
      </c>
      <c r="E136" s="1">
        <v>1156</v>
      </c>
      <c r="F136" s="1">
        <v>239</v>
      </c>
      <c r="G136" s="1" t="s">
        <v>162</v>
      </c>
      <c r="H136" s="4">
        <v>1762</v>
      </c>
      <c r="I136" s="4">
        <v>1228</v>
      </c>
      <c r="J136" s="4">
        <v>206</v>
      </c>
      <c r="K136" s="4">
        <v>272</v>
      </c>
      <c r="L136" s="4"/>
      <c r="M136" s="4"/>
    </row>
    <row r="137" spans="1:21" ht="48" x14ac:dyDescent="0.25">
      <c r="A137" s="4" t="s">
        <v>160</v>
      </c>
      <c r="B137" s="2" t="s">
        <v>163</v>
      </c>
      <c r="C137" s="2" t="s">
        <v>122</v>
      </c>
      <c r="G137" s="1"/>
      <c r="H137" s="4"/>
      <c r="I137" s="4"/>
      <c r="J137" s="4"/>
      <c r="K137" s="4"/>
      <c r="L137" s="4"/>
      <c r="M137" s="4"/>
    </row>
    <row r="138" spans="1:21" x14ac:dyDescent="0.25">
      <c r="A138" s="4"/>
      <c r="B138" s="2"/>
      <c r="C138" s="2" t="s">
        <v>122</v>
      </c>
      <c r="D138" s="5">
        <f>SUM(D122:D137)</f>
        <v>36193</v>
      </c>
      <c r="F138" s="5">
        <f>SUM(F122:F137)</f>
        <v>8979</v>
      </c>
      <c r="G138" s="1"/>
      <c r="H138" s="5">
        <f>SUM(H122:H137)</f>
        <v>39384</v>
      </c>
      <c r="I138" s="4"/>
      <c r="J138" s="5">
        <f t="shared" ref="J138:K138" si="5">SUM(J122:J137)</f>
        <v>5279</v>
      </c>
      <c r="K138" s="5">
        <f t="shared" si="5"/>
        <v>5888</v>
      </c>
      <c r="L138" s="7">
        <f>K138+J138</f>
        <v>11167</v>
      </c>
      <c r="M138" s="8">
        <f>H138/D138</f>
        <v>1.0881662199872904</v>
      </c>
      <c r="N138" s="9">
        <f>M138*H138</f>
        <v>42856.338407979441</v>
      </c>
      <c r="O138" s="8">
        <f>L138/F138</f>
        <v>1.2436796970709434</v>
      </c>
      <c r="P138" s="9">
        <f>O138*L138</f>
        <v>13888.171177191225</v>
      </c>
      <c r="Q138" s="8">
        <f>F138/D138</f>
        <v>0.24808664658911944</v>
      </c>
      <c r="R138" s="8">
        <f>L138/H138</f>
        <v>0.28354153971155799</v>
      </c>
      <c r="S138" s="8">
        <f>P138/N138</f>
        <v>0.32406341029371233</v>
      </c>
      <c r="T138" s="9">
        <f>P138-F138</f>
        <v>4909.1711771912251</v>
      </c>
      <c r="U138" s="8">
        <f>P138/F138</f>
        <v>1.5467391889064734</v>
      </c>
    </row>
    <row r="139" spans="1:21" ht="36" x14ac:dyDescent="0.25">
      <c r="A139" s="2" t="s">
        <v>51</v>
      </c>
      <c r="B139" s="2" t="s">
        <v>61</v>
      </c>
      <c r="C139" s="2" t="s">
        <v>62</v>
      </c>
      <c r="D139" s="1">
        <v>935</v>
      </c>
      <c r="E139" s="1">
        <v>743</v>
      </c>
      <c r="F139" s="1">
        <v>192</v>
      </c>
      <c r="G139" s="1" t="s">
        <v>61</v>
      </c>
      <c r="H139" s="4">
        <v>975</v>
      </c>
      <c r="I139" s="4">
        <v>739</v>
      </c>
      <c r="J139" s="4">
        <v>149</v>
      </c>
      <c r="K139" s="4">
        <v>60</v>
      </c>
      <c r="L139" s="4"/>
      <c r="M139" s="4"/>
    </row>
    <row r="140" spans="1:21" ht="36" x14ac:dyDescent="0.25">
      <c r="A140" s="2" t="s">
        <v>89</v>
      </c>
      <c r="B140" s="2" t="s">
        <v>96</v>
      </c>
      <c r="C140" s="2" t="s">
        <v>62</v>
      </c>
      <c r="D140" s="1">
        <v>1138</v>
      </c>
      <c r="E140" s="1">
        <v>827</v>
      </c>
      <c r="F140" s="1">
        <v>311</v>
      </c>
      <c r="G140" s="1" t="s">
        <v>96</v>
      </c>
      <c r="H140" s="4">
        <v>1171</v>
      </c>
      <c r="I140" s="4">
        <v>836</v>
      </c>
      <c r="J140" s="4">
        <v>190</v>
      </c>
      <c r="K140" s="4">
        <v>125</v>
      </c>
      <c r="L140" s="4"/>
      <c r="M140" s="4"/>
    </row>
    <row r="141" spans="1:21" ht="36" x14ac:dyDescent="0.25">
      <c r="A141" s="2" t="s">
        <v>89</v>
      </c>
      <c r="B141" s="2" t="s">
        <v>109</v>
      </c>
      <c r="C141" s="2" t="s">
        <v>62</v>
      </c>
      <c r="D141" s="1">
        <v>2102</v>
      </c>
      <c r="E141" s="1">
        <v>1534</v>
      </c>
      <c r="F141" s="1">
        <v>568</v>
      </c>
      <c r="G141" s="1" t="s">
        <v>109</v>
      </c>
      <c r="H141" s="4">
        <v>2203</v>
      </c>
      <c r="I141" s="4">
        <v>1546</v>
      </c>
      <c r="J141" s="4">
        <v>321</v>
      </c>
      <c r="K141" s="4">
        <v>298</v>
      </c>
      <c r="L141" s="4"/>
      <c r="M141" s="4"/>
    </row>
    <row r="142" spans="1:21" ht="24.75" x14ac:dyDescent="0.25">
      <c r="A142" s="2" t="s">
        <v>62</v>
      </c>
      <c r="B142" s="2" t="s">
        <v>147</v>
      </c>
      <c r="C142" s="2" t="s">
        <v>62</v>
      </c>
      <c r="D142" s="1">
        <v>2720</v>
      </c>
      <c r="E142" s="1">
        <v>1787</v>
      </c>
      <c r="F142" s="1">
        <v>933</v>
      </c>
      <c r="G142" s="1" t="s">
        <v>147</v>
      </c>
      <c r="H142" s="4">
        <v>2694</v>
      </c>
      <c r="I142" s="4">
        <v>1704</v>
      </c>
      <c r="J142" s="4">
        <v>692</v>
      </c>
      <c r="K142" s="4">
        <v>278</v>
      </c>
      <c r="L142" s="4"/>
      <c r="M142" s="4"/>
    </row>
    <row r="143" spans="1:21" x14ac:dyDescent="0.25">
      <c r="A143" s="2" t="s">
        <v>62</v>
      </c>
      <c r="B143" s="2" t="s">
        <v>148</v>
      </c>
      <c r="C143" s="2" t="s">
        <v>62</v>
      </c>
      <c r="D143" s="1">
        <v>2960</v>
      </c>
      <c r="E143" s="1">
        <v>1327</v>
      </c>
      <c r="F143" s="1">
        <v>1633</v>
      </c>
      <c r="G143" s="1" t="s">
        <v>148</v>
      </c>
      <c r="H143" s="4">
        <v>3041</v>
      </c>
      <c r="I143" s="4">
        <v>1330</v>
      </c>
      <c r="J143" s="4">
        <v>1317</v>
      </c>
      <c r="K143" s="4">
        <v>341</v>
      </c>
      <c r="L143" s="4"/>
      <c r="M143" s="4"/>
    </row>
    <row r="144" spans="1:21" x14ac:dyDescent="0.25">
      <c r="A144" s="2" t="s">
        <v>62</v>
      </c>
      <c r="B144" s="2" t="s">
        <v>149</v>
      </c>
      <c r="C144" s="2" t="s">
        <v>62</v>
      </c>
      <c r="D144" s="1">
        <v>2446</v>
      </c>
      <c r="E144" s="1">
        <v>1702</v>
      </c>
      <c r="F144" s="1">
        <v>744</v>
      </c>
      <c r="G144" s="1" t="s">
        <v>149</v>
      </c>
      <c r="H144" s="4">
        <v>2710</v>
      </c>
      <c r="I144" s="4">
        <v>1695</v>
      </c>
      <c r="J144" s="4">
        <v>674</v>
      </c>
      <c r="K144" s="4">
        <v>258</v>
      </c>
      <c r="L144" s="4"/>
      <c r="M144" s="4"/>
    </row>
    <row r="145" spans="1:21" ht="24.75" x14ac:dyDescent="0.25">
      <c r="A145" s="2" t="s">
        <v>62</v>
      </c>
      <c r="B145" s="2" t="s">
        <v>150</v>
      </c>
      <c r="C145" s="2" t="s">
        <v>62</v>
      </c>
      <c r="D145" s="1">
        <v>2362</v>
      </c>
      <c r="E145" s="1">
        <v>1591</v>
      </c>
      <c r="F145" s="1">
        <v>771</v>
      </c>
      <c r="G145" s="1" t="s">
        <v>150</v>
      </c>
      <c r="H145" s="4">
        <v>2434</v>
      </c>
      <c r="I145" s="4">
        <v>1627</v>
      </c>
      <c r="J145" s="4">
        <v>608</v>
      </c>
      <c r="K145" s="4">
        <v>171</v>
      </c>
      <c r="L145" s="4"/>
      <c r="M145" s="4"/>
    </row>
    <row r="146" spans="1:21" x14ac:dyDescent="0.25">
      <c r="A146" s="2" t="s">
        <v>62</v>
      </c>
      <c r="B146" s="2" t="s">
        <v>151</v>
      </c>
      <c r="C146" s="2" t="s">
        <v>62</v>
      </c>
      <c r="D146" s="1">
        <v>2579</v>
      </c>
      <c r="E146" s="1">
        <v>2189</v>
      </c>
      <c r="F146" s="1">
        <v>390</v>
      </c>
      <c r="G146" s="1" t="s">
        <v>151</v>
      </c>
      <c r="H146" s="4">
        <v>2632</v>
      </c>
      <c r="I146" s="4">
        <v>2054</v>
      </c>
      <c r="J146" s="4">
        <v>235</v>
      </c>
      <c r="K146" s="4">
        <v>323</v>
      </c>
      <c r="L146" s="4"/>
      <c r="M146" s="4"/>
    </row>
    <row r="147" spans="1:21" ht="24.75" x14ac:dyDescent="0.25">
      <c r="A147" s="2" t="s">
        <v>62</v>
      </c>
      <c r="B147" s="2" t="s">
        <v>152</v>
      </c>
      <c r="C147" s="2" t="s">
        <v>62</v>
      </c>
      <c r="D147" s="1">
        <v>2544</v>
      </c>
      <c r="E147" s="1">
        <v>1572</v>
      </c>
      <c r="F147" s="1">
        <v>972</v>
      </c>
      <c r="G147" s="1" t="s">
        <v>152</v>
      </c>
      <c r="H147" s="4">
        <v>2632</v>
      </c>
      <c r="I147" s="4">
        <v>1472</v>
      </c>
      <c r="J147" s="4">
        <v>761</v>
      </c>
      <c r="K147" s="4">
        <v>331</v>
      </c>
      <c r="L147" s="4"/>
      <c r="M147" s="4"/>
    </row>
    <row r="148" spans="1:21" x14ac:dyDescent="0.25">
      <c r="A148" s="2" t="s">
        <v>62</v>
      </c>
      <c r="B148" s="2" t="s">
        <v>153</v>
      </c>
      <c r="C148" s="2" t="s">
        <v>62</v>
      </c>
      <c r="D148" s="1">
        <v>2676</v>
      </c>
      <c r="E148" s="1">
        <v>1658</v>
      </c>
      <c r="F148" s="1">
        <v>1018</v>
      </c>
      <c r="G148" s="1" t="s">
        <v>153</v>
      </c>
      <c r="H148" s="4">
        <v>3485</v>
      </c>
      <c r="I148" s="4">
        <v>1841</v>
      </c>
      <c r="J148" s="4">
        <v>963</v>
      </c>
      <c r="K148" s="4">
        <v>482</v>
      </c>
      <c r="L148" s="4"/>
      <c r="M148" s="4"/>
    </row>
    <row r="149" spans="1:21" x14ac:dyDescent="0.25">
      <c r="A149" s="2" t="s">
        <v>62</v>
      </c>
      <c r="B149" s="2" t="s">
        <v>154</v>
      </c>
      <c r="C149" s="2" t="s">
        <v>62</v>
      </c>
      <c r="D149" s="1">
        <v>2656</v>
      </c>
      <c r="E149" s="1">
        <v>1560</v>
      </c>
      <c r="F149" s="1">
        <v>1096</v>
      </c>
      <c r="G149" s="1" t="s">
        <v>154</v>
      </c>
      <c r="H149" s="4">
        <v>2749</v>
      </c>
      <c r="I149" s="4">
        <v>1461</v>
      </c>
      <c r="J149" s="4">
        <v>923</v>
      </c>
      <c r="K149" s="4">
        <v>296</v>
      </c>
      <c r="L149" s="4"/>
      <c r="M149" s="4"/>
    </row>
    <row r="150" spans="1:21" x14ac:dyDescent="0.25">
      <c r="A150" s="2" t="s">
        <v>62</v>
      </c>
      <c r="B150" s="2" t="s">
        <v>155</v>
      </c>
      <c r="C150" s="2" t="s">
        <v>62</v>
      </c>
      <c r="D150" s="1">
        <v>2507</v>
      </c>
      <c r="E150" s="1">
        <v>1501</v>
      </c>
      <c r="F150" s="1">
        <v>1006</v>
      </c>
      <c r="G150" s="1" t="s">
        <v>155</v>
      </c>
      <c r="H150" s="4">
        <v>2673</v>
      </c>
      <c r="I150" s="4">
        <v>1500</v>
      </c>
      <c r="J150" s="4">
        <v>870</v>
      </c>
      <c r="K150" s="4">
        <v>269</v>
      </c>
      <c r="L150" s="4"/>
      <c r="M150" s="4"/>
    </row>
    <row r="151" spans="1:21" x14ac:dyDescent="0.25">
      <c r="A151" s="2" t="s">
        <v>62</v>
      </c>
      <c r="B151" s="2" t="s">
        <v>156</v>
      </c>
      <c r="C151" s="2" t="s">
        <v>62</v>
      </c>
      <c r="D151" s="1">
        <v>2475</v>
      </c>
      <c r="E151" s="1">
        <v>1347</v>
      </c>
      <c r="F151" s="1">
        <v>1128</v>
      </c>
      <c r="G151" s="1" t="s">
        <v>156</v>
      </c>
      <c r="H151" s="4">
        <v>2467</v>
      </c>
      <c r="I151" s="4">
        <v>1327</v>
      </c>
      <c r="J151" s="4">
        <v>916</v>
      </c>
      <c r="K151" s="4">
        <v>196</v>
      </c>
      <c r="L151" s="4"/>
      <c r="M151" s="4"/>
    </row>
    <row r="152" spans="1:21" ht="24.75" x14ac:dyDescent="0.25">
      <c r="A152" s="2" t="s">
        <v>62</v>
      </c>
      <c r="B152" s="2" t="s">
        <v>157</v>
      </c>
      <c r="C152" s="2" t="s">
        <v>62</v>
      </c>
      <c r="D152" s="1">
        <v>2362</v>
      </c>
      <c r="E152" s="1">
        <v>1538</v>
      </c>
      <c r="F152" s="1">
        <v>824</v>
      </c>
      <c r="G152" s="1" t="s">
        <v>157</v>
      </c>
      <c r="H152" s="4">
        <v>2559</v>
      </c>
      <c r="I152" s="4">
        <v>1495</v>
      </c>
      <c r="J152" s="4">
        <v>709</v>
      </c>
      <c r="K152" s="4">
        <v>315</v>
      </c>
      <c r="L152" s="4"/>
      <c r="M152" s="4"/>
    </row>
    <row r="153" spans="1:21" ht="24.75" x14ac:dyDescent="0.25">
      <c r="A153" s="2" t="s">
        <v>62</v>
      </c>
      <c r="B153" s="2" t="s">
        <v>158</v>
      </c>
      <c r="C153" s="2" t="s">
        <v>62</v>
      </c>
      <c r="D153" s="1">
        <v>2616</v>
      </c>
      <c r="E153" s="1">
        <v>1547</v>
      </c>
      <c r="F153" s="1">
        <v>1069</v>
      </c>
      <c r="G153" s="1" t="s">
        <v>158</v>
      </c>
      <c r="H153" s="4">
        <v>2611</v>
      </c>
      <c r="I153" s="4">
        <v>1365</v>
      </c>
      <c r="J153" s="4">
        <v>807</v>
      </c>
      <c r="K153" s="4">
        <v>422</v>
      </c>
      <c r="L153" s="4"/>
      <c r="M153" s="4"/>
    </row>
    <row r="154" spans="1:21" ht="24.75" x14ac:dyDescent="0.25">
      <c r="A154" s="2" t="s">
        <v>62</v>
      </c>
      <c r="B154" s="2" t="s">
        <v>159</v>
      </c>
      <c r="C154" s="2" t="s">
        <v>62</v>
      </c>
      <c r="D154" s="1">
        <v>1851</v>
      </c>
      <c r="E154" s="1">
        <v>1367</v>
      </c>
      <c r="F154" s="1">
        <v>484</v>
      </c>
      <c r="G154" s="1" t="s">
        <v>159</v>
      </c>
      <c r="H154" s="4">
        <v>2211</v>
      </c>
      <c r="I154" s="4">
        <v>1468</v>
      </c>
      <c r="J154" s="4">
        <v>427</v>
      </c>
      <c r="K154" s="4">
        <v>298</v>
      </c>
      <c r="L154" s="4"/>
      <c r="M154" s="4"/>
    </row>
    <row r="155" spans="1:21" x14ac:dyDescent="0.25">
      <c r="A155" s="2"/>
      <c r="B155" s="2"/>
      <c r="C155" s="2" t="s">
        <v>62</v>
      </c>
      <c r="D155" s="1">
        <f>SUM(D139:D154)</f>
        <v>36929</v>
      </c>
      <c r="E155" s="1"/>
      <c r="F155" s="1">
        <f>SUM(F139:F154)</f>
        <v>13139</v>
      </c>
      <c r="G155" s="1"/>
      <c r="H155" s="1">
        <f>SUM(H139:H154)</f>
        <v>39247</v>
      </c>
      <c r="I155" s="4"/>
      <c r="J155" s="1">
        <f t="shared" ref="J155:K155" si="6">SUM(J139:J154)</f>
        <v>10562</v>
      </c>
      <c r="K155" s="1">
        <f t="shared" si="6"/>
        <v>4463</v>
      </c>
      <c r="L155" s="7">
        <f>K155+J155</f>
        <v>15025</v>
      </c>
      <c r="M155" s="8">
        <f>H155/D155</f>
        <v>1.062769097457283</v>
      </c>
      <c r="N155" s="9">
        <f>M155*H155</f>
        <v>41710.498767905985</v>
      </c>
      <c r="O155" s="8">
        <f>L155/F155</f>
        <v>1.143542126493645</v>
      </c>
      <c r="P155" s="9">
        <f>O155*L155</f>
        <v>17181.720450567016</v>
      </c>
      <c r="Q155" s="8">
        <f>F155/D155</f>
        <v>0.35579084188578081</v>
      </c>
      <c r="R155" s="8">
        <f>L155/H155</f>
        <v>0.38283180880067269</v>
      </c>
      <c r="S155" s="8">
        <f>P155/N155</f>
        <v>0.41192795478598876</v>
      </c>
      <c r="T155" s="9">
        <f>P155-F155</f>
        <v>4042.7204505670161</v>
      </c>
      <c r="U155" s="8">
        <f>P155/F155</f>
        <v>1.3076885950656074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Wilson Craw</dc:creator>
  <cp:lastModifiedBy>Jenny Luckett</cp:lastModifiedBy>
  <dcterms:created xsi:type="dcterms:W3CDTF">2014-09-30T14:53:58Z</dcterms:created>
  <dcterms:modified xsi:type="dcterms:W3CDTF">2014-10-16T11:28:13Z</dcterms:modified>
</cp:coreProperties>
</file>