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Jenny\Dropbox\Generation Rent - shared files\Renter Champions\For Website\"/>
    </mc:Choice>
  </mc:AlternateContent>
  <bookViews>
    <workbookView xWindow="0" yWindow="0" windowWidth="20490" windowHeight="7755"/>
  </bookViews>
  <sheets>
    <sheet name="Sheet1" sheetId="1" r:id="rId1"/>
  </sheets>
  <definedNames>
    <definedName name="_xlnm._FilterDatabase" localSheetId="0" hidden="1">Sheet1!$A$1:$Q$69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L45" i="1" l="1"/>
  <c r="K69" i="1" l="1"/>
  <c r="J69" i="1"/>
  <c r="H69" i="1"/>
  <c r="M69" i="1" s="1"/>
  <c r="N69" i="1" s="1"/>
  <c r="F69" i="1"/>
  <c r="Q69" i="1" s="1"/>
  <c r="D69" i="1"/>
  <c r="K45" i="1"/>
  <c r="J45" i="1"/>
  <c r="H45" i="1"/>
  <c r="F45" i="1"/>
  <c r="D45" i="1"/>
  <c r="K21" i="1"/>
  <c r="J21" i="1"/>
  <c r="H21" i="1"/>
  <c r="F21" i="1"/>
  <c r="D21" i="1"/>
  <c r="L21" i="1" l="1"/>
  <c r="Q21" i="1"/>
  <c r="M21" i="1"/>
  <c r="N21" i="1" s="1"/>
  <c r="Q45" i="1"/>
  <c r="L69" i="1"/>
  <c r="O69" i="1" s="1"/>
  <c r="O45" i="1"/>
  <c r="P45" i="1" s="1"/>
  <c r="R45" i="1"/>
  <c r="M45" i="1"/>
  <c r="N45" i="1" s="1"/>
  <c r="P69" i="1"/>
  <c r="R69" i="1"/>
  <c r="P21" i="1"/>
  <c r="R21" i="1"/>
  <c r="O21" i="1"/>
  <c r="T45" i="1" l="1"/>
  <c r="U45" i="1"/>
  <c r="S45" i="1"/>
  <c r="S69" i="1"/>
  <c r="U69" i="1"/>
  <c r="T69" i="1"/>
  <c r="U21" i="1"/>
  <c r="S21" i="1"/>
  <c r="T21" i="1"/>
</calcChain>
</file>

<file path=xl/sharedStrings.xml><?xml version="1.0" encoding="utf-8"?>
<sst xmlns="http://schemas.openxmlformats.org/spreadsheetml/2006/main" count="280" uniqueCount="93">
  <si>
    <t>District</t>
  </si>
  <si>
    <t>Ward</t>
  </si>
  <si>
    <t>2010 seat</t>
  </si>
  <si>
    <t>WARD_NAME</t>
  </si>
  <si>
    <t>All Households</t>
  </si>
  <si>
    <t>Owner occupied</t>
  </si>
  <si>
    <t>Rented</t>
  </si>
  <si>
    <t>Owned; Total</t>
  </si>
  <si>
    <t>Social Rented; Total</t>
  </si>
  <si>
    <t>Private Rented; Total</t>
  </si>
  <si>
    <t>2021 pop</t>
  </si>
  <si>
    <t>2021 rent</t>
  </si>
  <si>
    <t>Dartford</t>
  </si>
  <si>
    <t>Bean and Darenth</t>
  </si>
  <si>
    <t>Brent</t>
  </si>
  <si>
    <t>Castle</t>
  </si>
  <si>
    <t>Greenhithe</t>
  </si>
  <si>
    <t>Heath</t>
  </si>
  <si>
    <t>Joyce Green</t>
  </si>
  <si>
    <t>Joydens Wood</t>
  </si>
  <si>
    <t>Littlebrook</t>
  </si>
  <si>
    <t>Longfield, New Barn and Southfleet</t>
  </si>
  <si>
    <t>Newtown</t>
  </si>
  <si>
    <t>Princes</t>
  </si>
  <si>
    <t>Stone</t>
  </si>
  <si>
    <t>Sutton-at-Hone and Hawley</t>
  </si>
  <si>
    <t>Swanscombe</t>
  </si>
  <si>
    <t>Town</t>
  </si>
  <si>
    <t>West Hill</t>
  </si>
  <si>
    <t>Wilmington</t>
  </si>
  <si>
    <t>Sevenoaks</t>
  </si>
  <si>
    <t>Ash</t>
  </si>
  <si>
    <t>Ash and New Ash Green</t>
  </si>
  <si>
    <t>Brasted, Chevening and Sundridge</t>
  </si>
  <si>
    <t>Cowden and Hever</t>
  </si>
  <si>
    <t>Tonbridge and Malling</t>
  </si>
  <si>
    <t>Crockenhill and Well Hill</t>
  </si>
  <si>
    <t>Dunton Green and Riverhead</t>
  </si>
  <si>
    <t>Edenbridge North and East</t>
  </si>
  <si>
    <t>Edenbridge South and West</t>
  </si>
  <si>
    <t>Eynsford</t>
  </si>
  <si>
    <t>Farningham, Horton Kirby and South Darenth [1]</t>
  </si>
  <si>
    <t>Farningham, Horton Kirby and South Darenth</t>
  </si>
  <si>
    <t>Farningham, Horton Kirby and South Darenth [2]</t>
  </si>
  <si>
    <t>Fawkham and West Kingsdown [1]</t>
  </si>
  <si>
    <t>Fawkham and West Kingsdown</t>
  </si>
  <si>
    <t>Fawkham and West Kingsdown [2]</t>
  </si>
  <si>
    <t>Halstead, Knockholt and Badgers Mount</t>
  </si>
  <si>
    <t>Hartley and Hodsoll Street [1]</t>
  </si>
  <si>
    <t>Hartley and Hodsoll Street</t>
  </si>
  <si>
    <t>Hartley and Hodsoll Street [2]</t>
  </si>
  <si>
    <t>Hextable</t>
  </si>
  <si>
    <t>Kemsing</t>
  </si>
  <si>
    <t>Leigh and Chiddingstone Causeway</t>
  </si>
  <si>
    <t>Otford and Shoreham</t>
  </si>
  <si>
    <t>Penshurst, Fordcombe and Chiddingstone</t>
  </si>
  <si>
    <t>Seal and Weald</t>
  </si>
  <si>
    <t>Sevenoaks Eastern</t>
  </si>
  <si>
    <t>Sevenoaks Kippington</t>
  </si>
  <si>
    <t>Sevenoaks Northern</t>
  </si>
  <si>
    <t>Sevenoaks Town and St John's</t>
  </si>
  <si>
    <t>Swanley Christchurch and Swanley Village</t>
  </si>
  <si>
    <t>Swanley St Mary's</t>
  </si>
  <si>
    <t>Swanley White Oak</t>
  </si>
  <si>
    <t>Westerham and Crockham Hill</t>
  </si>
  <si>
    <t>Tonbridge And Malling</t>
  </si>
  <si>
    <t>Borough Green and Long Mill</t>
  </si>
  <si>
    <t>Cage Green</t>
  </si>
  <si>
    <t>Downs</t>
  </si>
  <si>
    <t>East Malling</t>
  </si>
  <si>
    <t>East Peckham and Golden Green</t>
  </si>
  <si>
    <t>Hadlow, Mereworth and West Peckham</t>
  </si>
  <si>
    <t>Higham</t>
  </si>
  <si>
    <t>Hildenborough</t>
  </si>
  <si>
    <t>Ightham</t>
  </si>
  <si>
    <t>Judd</t>
  </si>
  <si>
    <t>Kings Hill</t>
  </si>
  <si>
    <t>Medway</t>
  </si>
  <si>
    <t>Trench</t>
  </si>
  <si>
    <t>Vauxhall</t>
  </si>
  <si>
    <t>Wateringbury</t>
  </si>
  <si>
    <t>West Malling and Leybourne</t>
  </si>
  <si>
    <t>Wrotham</t>
  </si>
  <si>
    <t>Total Rent</t>
  </si>
  <si>
    <t>pop01-11 %</t>
  </si>
  <si>
    <t>rent01-11%</t>
  </si>
  <si>
    <t>2001 rent</t>
  </si>
  <si>
    <t>2011 rent</t>
  </si>
  <si>
    <t>01-21 renter change</t>
  </si>
  <si>
    <t>01-21 % renter change</t>
  </si>
  <si>
    <t>All Households2</t>
  </si>
  <si>
    <t>2021 rent3</t>
  </si>
  <si>
    <t>Column4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</si>
</sst>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rgb="FF000000"/>
      <name val="Calibri"/>
      <family val="2"/>
    </font>
    <font>
      <sz val="9"/>
      <color theme="1"/>
      <name val="Calibri"/>
      <family val="2"/>
      <scheme val="minor"/>
    </font>
    <font>
      <sz val="11"/>
      <color theme="1"/>
      <name val="Calibri"/>
      <family val="2"/>
    </font>
    <font>
      <b/>
      <sz val="9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12">
    <xf numFmtId="0" fontId="0" fillId="0" borderId="0" xfId="0"/>
    <xf numFmtId="0" fontId="3" fillId="0" borderId="0" xfId="0" applyFont="1" applyFill="1" applyBorder="1" applyAlignment="1">
      <alignment vertical="center" wrapText="1"/>
    </xf>
    <xf numFmtId="0" fontId="3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/>
    <xf numFmtId="0" fontId="0" fillId="0" borderId="0" xfId="0" applyFill="1" applyBorder="1"/>
    <xf numFmtId="0" fontId="6" fillId="0" borderId="0" xfId="0" applyFont="1" applyFill="1" applyBorder="1"/>
    <xf numFmtId="9" fontId="6" fillId="0" borderId="0" xfId="1" applyFont="1" applyFill="1" applyBorder="1"/>
    <xf numFmtId="1" fontId="2" fillId="0" borderId="0" xfId="0" applyNumberFormat="1" applyFont="1" applyFill="1" applyBorder="1"/>
    <xf numFmtId="9" fontId="2" fillId="0" borderId="0" xfId="1" applyFont="1" applyFill="1" applyBorder="1"/>
    <xf numFmtId="0" fontId="0" fillId="0" borderId="0" xfId="0" applyFill="1" applyBorder="1" applyAlignment="1">
      <alignment wrapText="1"/>
    </xf>
    <xf numFmtId="0" fontId="5" fillId="0" borderId="0" xfId="0" applyFont="1" applyFill="1" applyBorder="1" applyAlignment="1">
      <alignment wrapText="1"/>
    </xf>
  </cellXfs>
  <cellStyles count="2">
    <cellStyle name="Normal" xfId="0" builtinId="0"/>
    <cellStyle name="Percent" xfId="1" builtinId="5"/>
  </cellStyles>
  <dxfs count="24">
    <dxf>
      <font>
        <b val="0"/>
        <i val="0"/>
        <strike val="0"/>
        <condense val="0"/>
        <extend val="0"/>
        <outline val="0"/>
        <shadow val="0"/>
        <u val="none"/>
        <vertAlign val="baseline"/>
        <sz val="9"/>
        <color theme="1"/>
        <name val="Calibri"/>
        <scheme val="minor"/>
      </font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  <dxf>
      <fill>
        <patternFill patternType="none">
          <fgColor indexed="64"/>
          <bgColor indexed="65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1:V1048576" totalsRowShown="0" headerRowDxfId="0" dataDxfId="1">
  <autoFilter ref="A1:V1048576"/>
  <tableColumns count="22">
    <tableColumn id="1" name="District" dataDxfId="23"/>
    <tableColumn id="2" name="Ward" dataDxfId="22"/>
    <tableColumn id="3" name="2010 seat" dataDxfId="21"/>
    <tableColumn id="4" name="All Households" dataDxfId="20"/>
    <tableColumn id="5" name="Owner occupied" dataDxfId="19"/>
    <tableColumn id="6" name="Rented" dataDxfId="18"/>
    <tableColumn id="7" name="WARD_NAME" dataDxfId="17"/>
    <tableColumn id="8" name="All Households2" dataDxfId="16"/>
    <tableColumn id="9" name="Owned; Total" dataDxfId="15"/>
    <tableColumn id="10" name="Social Rented; Total" dataDxfId="14"/>
    <tableColumn id="11" name="Private Rented; Total" dataDxfId="13"/>
    <tableColumn id="12" name="Total Rent" dataDxfId="12"/>
    <tableColumn id="13" name="pop01-11 %" dataDxfId="11"/>
    <tableColumn id="14" name="2021 pop" dataDxfId="10"/>
    <tableColumn id="15" name="rent01-11%" dataDxfId="9"/>
    <tableColumn id="16" name="2021 rent" dataDxfId="8"/>
    <tableColumn id="17" name="2001 rent" dataDxfId="7"/>
    <tableColumn id="18" name="2011 rent" dataDxfId="6"/>
    <tableColumn id="19" name="2021 rent3" dataDxfId="5"/>
    <tableColumn id="20" name="01-21 renter change" dataDxfId="4"/>
    <tableColumn id="21" name="01-21 % renter change" dataDxfId="3"/>
    <tableColumn id="22" name="Column4" dataDxfId="2"/>
  </tableColumns>
  <tableStyleInfo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table" Target="../tables/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69"/>
  <sheetViews>
    <sheetView tabSelected="1" workbookViewId="0">
      <selection sqref="A1:V1048576"/>
    </sheetView>
  </sheetViews>
  <sheetFormatPr defaultRowHeight="15" x14ac:dyDescent="0.25"/>
  <cols>
    <col min="1" max="2" width="9.140625" style="5"/>
    <col min="3" max="3" width="10" style="5" customWidth="1"/>
    <col min="4" max="4" width="13.5703125" style="5" customWidth="1"/>
    <col min="5" max="5" width="14.42578125" style="5" customWidth="1"/>
    <col min="6" max="6" width="9.140625" style="5"/>
    <col min="7" max="7" width="13.140625" style="5" customWidth="1"/>
    <col min="8" max="8" width="14.42578125" style="5" customWidth="1"/>
    <col min="9" max="9" width="12.5703125" style="5" customWidth="1"/>
    <col min="10" max="10" width="17.140625" style="5" customWidth="1"/>
    <col min="11" max="11" width="18" style="5" customWidth="1"/>
    <col min="12" max="12" width="10.42578125" style="5" customWidth="1"/>
    <col min="13" max="13" width="11.42578125" style="5" customWidth="1"/>
    <col min="14" max="14" width="9.5703125" style="5" customWidth="1"/>
    <col min="15" max="15" width="11.28515625" style="5" customWidth="1"/>
    <col min="16" max="18" width="9.85546875" style="5" customWidth="1"/>
    <col min="19" max="19" width="10.7109375" style="5" customWidth="1"/>
    <col min="20" max="20" width="17.28515625" style="5" customWidth="1"/>
    <col min="21" max="21" width="19" style="5" customWidth="1"/>
    <col min="22" max="22" width="11" style="5" customWidth="1"/>
    <col min="23" max="16384" width="9.140625" style="5"/>
  </cols>
  <sheetData>
    <row r="1" spans="1:22" ht="36.75" x14ac:dyDescent="0.25">
      <c r="A1" s="2" t="s">
        <v>0</v>
      </c>
      <c r="B1" s="2" t="s">
        <v>1</v>
      </c>
      <c r="C1" s="2" t="s">
        <v>2</v>
      </c>
      <c r="D1" s="3" t="s">
        <v>4</v>
      </c>
      <c r="E1" s="3" t="s">
        <v>5</v>
      </c>
      <c r="F1" s="3" t="s">
        <v>6</v>
      </c>
      <c r="G1" s="3" t="s">
        <v>3</v>
      </c>
      <c r="H1" s="4" t="s">
        <v>90</v>
      </c>
      <c r="I1" s="4" t="s">
        <v>7</v>
      </c>
      <c r="J1" s="4" t="s">
        <v>8</v>
      </c>
      <c r="K1" s="4" t="s">
        <v>9</v>
      </c>
      <c r="L1" s="4" t="s">
        <v>83</v>
      </c>
      <c r="M1" s="4" t="s">
        <v>84</v>
      </c>
      <c r="N1" s="4" t="s">
        <v>10</v>
      </c>
      <c r="O1" s="4" t="s">
        <v>85</v>
      </c>
      <c r="P1" s="4" t="s">
        <v>11</v>
      </c>
      <c r="Q1" s="4" t="s">
        <v>86</v>
      </c>
      <c r="R1" s="4" t="s">
        <v>87</v>
      </c>
      <c r="S1" s="4" t="s">
        <v>91</v>
      </c>
      <c r="T1" s="4" t="s">
        <v>88</v>
      </c>
      <c r="U1" s="4" t="s">
        <v>89</v>
      </c>
      <c r="V1" s="5" t="s">
        <v>92</v>
      </c>
    </row>
    <row r="2" spans="1:22" ht="24.75" x14ac:dyDescent="0.25">
      <c r="A2" s="1" t="s">
        <v>12</v>
      </c>
      <c r="B2" s="1" t="s">
        <v>13</v>
      </c>
      <c r="C2" s="1" t="s">
        <v>12</v>
      </c>
      <c r="D2" s="3">
        <v>2121</v>
      </c>
      <c r="E2" s="3">
        <v>1502</v>
      </c>
      <c r="F2" s="3">
        <v>619</v>
      </c>
      <c r="G2" s="3" t="s">
        <v>13</v>
      </c>
      <c r="H2" s="4">
        <v>2140</v>
      </c>
      <c r="I2" s="4">
        <v>1504</v>
      </c>
      <c r="J2" s="4">
        <v>409</v>
      </c>
      <c r="K2" s="4">
        <v>189</v>
      </c>
      <c r="L2" s="4"/>
      <c r="M2" s="4"/>
    </row>
    <row r="3" spans="1:22" x14ac:dyDescent="0.25">
      <c r="A3" s="1" t="s">
        <v>12</v>
      </c>
      <c r="B3" s="1" t="s">
        <v>14</v>
      </c>
      <c r="C3" s="1" t="s">
        <v>12</v>
      </c>
      <c r="D3" s="3">
        <v>2446</v>
      </c>
      <c r="E3" s="3">
        <v>2089</v>
      </c>
      <c r="F3" s="3">
        <v>357</v>
      </c>
      <c r="G3" s="3" t="s">
        <v>14</v>
      </c>
      <c r="H3" s="4">
        <v>2578</v>
      </c>
      <c r="I3" s="4">
        <v>2046</v>
      </c>
      <c r="J3" s="4">
        <v>152</v>
      </c>
      <c r="K3" s="4">
        <v>337</v>
      </c>
      <c r="L3" s="4"/>
      <c r="M3" s="4"/>
    </row>
    <row r="4" spans="1:22" x14ac:dyDescent="0.25">
      <c r="A4" s="1" t="s">
        <v>12</v>
      </c>
      <c r="B4" s="1" t="s">
        <v>15</v>
      </c>
      <c r="C4" s="1" t="s">
        <v>12</v>
      </c>
      <c r="D4" s="3">
        <v>567</v>
      </c>
      <c r="E4" s="3">
        <v>479</v>
      </c>
      <c r="F4" s="3">
        <v>88</v>
      </c>
      <c r="G4" s="3" t="s">
        <v>15</v>
      </c>
      <c r="H4" s="4">
        <v>1175</v>
      </c>
      <c r="I4" s="4">
        <v>710</v>
      </c>
      <c r="J4" s="4">
        <v>96</v>
      </c>
      <c r="K4" s="4">
        <v>291</v>
      </c>
      <c r="L4" s="4"/>
      <c r="M4" s="4"/>
    </row>
    <row r="5" spans="1:22" ht="24.75" x14ac:dyDescent="0.25">
      <c r="A5" s="1" t="s">
        <v>12</v>
      </c>
      <c r="B5" s="1" t="s">
        <v>16</v>
      </c>
      <c r="C5" s="1" t="s">
        <v>12</v>
      </c>
      <c r="D5" s="3">
        <v>1704</v>
      </c>
      <c r="E5" s="3">
        <v>1268</v>
      </c>
      <c r="F5" s="3">
        <v>436</v>
      </c>
      <c r="G5" s="3" t="s">
        <v>16</v>
      </c>
      <c r="H5" s="4">
        <v>2881</v>
      </c>
      <c r="I5" s="4">
        <v>1770</v>
      </c>
      <c r="J5" s="4">
        <v>322</v>
      </c>
      <c r="K5" s="4">
        <v>689</v>
      </c>
      <c r="L5" s="4"/>
      <c r="M5" s="4"/>
    </row>
    <row r="6" spans="1:22" x14ac:dyDescent="0.25">
      <c r="A6" s="1" t="s">
        <v>12</v>
      </c>
      <c r="B6" s="1" t="s">
        <v>17</v>
      </c>
      <c r="C6" s="1" t="s">
        <v>12</v>
      </c>
      <c r="D6" s="3">
        <v>2281</v>
      </c>
      <c r="E6" s="3">
        <v>2151</v>
      </c>
      <c r="F6" s="3">
        <v>130</v>
      </c>
      <c r="G6" s="3" t="s">
        <v>17</v>
      </c>
      <c r="H6" s="4">
        <v>2329</v>
      </c>
      <c r="I6" s="4">
        <v>2126</v>
      </c>
      <c r="J6" s="4">
        <v>8</v>
      </c>
      <c r="K6" s="4">
        <v>181</v>
      </c>
      <c r="L6" s="4"/>
      <c r="M6" s="4"/>
    </row>
    <row r="7" spans="1:22" ht="24.75" x14ac:dyDescent="0.25">
      <c r="A7" s="1" t="s">
        <v>12</v>
      </c>
      <c r="B7" s="1" t="s">
        <v>18</v>
      </c>
      <c r="C7" s="1" t="s">
        <v>12</v>
      </c>
      <c r="D7" s="3">
        <v>1724</v>
      </c>
      <c r="E7" s="3">
        <v>802</v>
      </c>
      <c r="F7" s="3">
        <v>922</v>
      </c>
      <c r="G7" s="3" t="s">
        <v>18</v>
      </c>
      <c r="H7" s="4">
        <v>2069</v>
      </c>
      <c r="I7" s="4">
        <v>816</v>
      </c>
      <c r="J7" s="4">
        <v>898</v>
      </c>
      <c r="K7" s="4">
        <v>240</v>
      </c>
      <c r="L7" s="4"/>
      <c r="M7" s="4"/>
    </row>
    <row r="8" spans="1:22" ht="24.75" x14ac:dyDescent="0.25">
      <c r="A8" s="1" t="s">
        <v>12</v>
      </c>
      <c r="B8" s="1" t="s">
        <v>19</v>
      </c>
      <c r="C8" s="1" t="s">
        <v>12</v>
      </c>
      <c r="D8" s="3">
        <v>2240</v>
      </c>
      <c r="E8" s="3">
        <v>2084</v>
      </c>
      <c r="F8" s="3">
        <v>156</v>
      </c>
      <c r="G8" s="3" t="s">
        <v>19</v>
      </c>
      <c r="H8" s="4">
        <v>2742</v>
      </c>
      <c r="I8" s="4">
        <v>2390</v>
      </c>
      <c r="J8" s="4">
        <v>130</v>
      </c>
      <c r="K8" s="4">
        <v>185</v>
      </c>
      <c r="L8" s="4"/>
      <c r="M8" s="4"/>
    </row>
    <row r="9" spans="1:22" ht="24.75" x14ac:dyDescent="0.25">
      <c r="A9" s="1" t="s">
        <v>12</v>
      </c>
      <c r="B9" s="1" t="s">
        <v>20</v>
      </c>
      <c r="C9" s="1" t="s">
        <v>12</v>
      </c>
      <c r="D9" s="3">
        <v>1872</v>
      </c>
      <c r="E9" s="3">
        <v>1025</v>
      </c>
      <c r="F9" s="3">
        <v>847</v>
      </c>
      <c r="G9" s="3" t="s">
        <v>20</v>
      </c>
      <c r="H9" s="4">
        <v>1871</v>
      </c>
      <c r="I9" s="4">
        <v>953</v>
      </c>
      <c r="J9" s="4">
        <v>580</v>
      </c>
      <c r="K9" s="4">
        <v>293</v>
      </c>
      <c r="L9" s="4"/>
      <c r="M9" s="4"/>
    </row>
    <row r="10" spans="1:22" ht="48.75" x14ac:dyDescent="0.25">
      <c r="A10" s="1" t="s">
        <v>12</v>
      </c>
      <c r="B10" s="1" t="s">
        <v>21</v>
      </c>
      <c r="C10" s="1" t="s">
        <v>12</v>
      </c>
      <c r="D10" s="3">
        <v>2427</v>
      </c>
      <c r="E10" s="3">
        <v>2158</v>
      </c>
      <c r="F10" s="3">
        <v>269</v>
      </c>
      <c r="G10" s="3" t="s">
        <v>21</v>
      </c>
      <c r="H10" s="4">
        <v>2521</v>
      </c>
      <c r="I10" s="4">
        <v>2152</v>
      </c>
      <c r="J10" s="4">
        <v>121</v>
      </c>
      <c r="K10" s="4">
        <v>208</v>
      </c>
      <c r="L10" s="4"/>
      <c r="M10" s="4"/>
    </row>
    <row r="11" spans="1:22" x14ac:dyDescent="0.25">
      <c r="A11" s="1" t="s">
        <v>12</v>
      </c>
      <c r="B11" s="1" t="s">
        <v>22</v>
      </c>
      <c r="C11" s="1" t="s">
        <v>12</v>
      </c>
      <c r="D11" s="3">
        <v>2947</v>
      </c>
      <c r="E11" s="3">
        <v>2380</v>
      </c>
      <c r="F11" s="3">
        <v>567</v>
      </c>
      <c r="G11" s="3" t="s">
        <v>22</v>
      </c>
      <c r="H11" s="4">
        <v>3147</v>
      </c>
      <c r="I11" s="4">
        <v>2176</v>
      </c>
      <c r="J11" s="4">
        <v>129</v>
      </c>
      <c r="K11" s="4">
        <v>807</v>
      </c>
      <c r="L11" s="4"/>
      <c r="M11" s="4"/>
    </row>
    <row r="12" spans="1:22" x14ac:dyDescent="0.25">
      <c r="A12" s="1" t="s">
        <v>12</v>
      </c>
      <c r="B12" s="1" t="s">
        <v>23</v>
      </c>
      <c r="C12" s="1" t="s">
        <v>12</v>
      </c>
      <c r="D12" s="3">
        <v>2443</v>
      </c>
      <c r="E12" s="3">
        <v>1331</v>
      </c>
      <c r="F12" s="3">
        <v>1112</v>
      </c>
      <c r="G12" s="3" t="s">
        <v>23</v>
      </c>
      <c r="H12" s="4">
        <v>2556</v>
      </c>
      <c r="I12" s="4">
        <v>1330</v>
      </c>
      <c r="J12" s="4">
        <v>884</v>
      </c>
      <c r="K12" s="4">
        <v>298</v>
      </c>
      <c r="L12" s="4"/>
      <c r="M12" s="4"/>
    </row>
    <row r="13" spans="1:22" x14ac:dyDescent="0.25">
      <c r="A13" s="1" t="s">
        <v>12</v>
      </c>
      <c r="B13" s="1" t="s">
        <v>24</v>
      </c>
      <c r="C13" s="1" t="s">
        <v>12</v>
      </c>
      <c r="D13" s="3">
        <v>2714</v>
      </c>
      <c r="E13" s="3">
        <v>1566</v>
      </c>
      <c r="F13" s="3">
        <v>1148</v>
      </c>
      <c r="G13" s="3" t="s">
        <v>24</v>
      </c>
      <c r="H13" s="4">
        <v>2897</v>
      </c>
      <c r="I13" s="4">
        <v>1546</v>
      </c>
      <c r="J13" s="4">
        <v>641</v>
      </c>
      <c r="K13" s="4">
        <v>636</v>
      </c>
      <c r="L13" s="4"/>
      <c r="M13" s="4"/>
    </row>
    <row r="14" spans="1:22" ht="36.75" x14ac:dyDescent="0.25">
      <c r="A14" s="1" t="s">
        <v>12</v>
      </c>
      <c r="B14" s="1" t="s">
        <v>25</v>
      </c>
      <c r="C14" s="1" t="s">
        <v>12</v>
      </c>
      <c r="D14" s="3">
        <v>1663</v>
      </c>
      <c r="E14" s="3">
        <v>1340</v>
      </c>
      <c r="F14" s="3">
        <v>323</v>
      </c>
      <c r="G14" s="3" t="s">
        <v>25</v>
      </c>
      <c r="H14" s="4">
        <v>1710</v>
      </c>
      <c r="I14" s="4">
        <v>1349</v>
      </c>
      <c r="J14" s="4">
        <v>205</v>
      </c>
      <c r="K14" s="4">
        <v>132</v>
      </c>
      <c r="L14" s="4"/>
      <c r="M14" s="4"/>
    </row>
    <row r="15" spans="1:22" ht="24.75" x14ac:dyDescent="0.25">
      <c r="A15" s="1" t="s">
        <v>12</v>
      </c>
      <c r="B15" s="1" t="s">
        <v>26</v>
      </c>
      <c r="C15" s="1" t="s">
        <v>12</v>
      </c>
      <c r="D15" s="3">
        <v>2705</v>
      </c>
      <c r="E15" s="3">
        <v>1573</v>
      </c>
      <c r="F15" s="3">
        <v>1132</v>
      </c>
      <c r="G15" s="3" t="s">
        <v>26</v>
      </c>
      <c r="H15" s="4">
        <v>3223</v>
      </c>
      <c r="I15" s="4">
        <v>1461</v>
      </c>
      <c r="J15" s="4">
        <v>855</v>
      </c>
      <c r="K15" s="4">
        <v>822</v>
      </c>
      <c r="L15" s="4"/>
      <c r="M15" s="4"/>
    </row>
    <row r="16" spans="1:22" x14ac:dyDescent="0.25">
      <c r="A16" s="1" t="s">
        <v>12</v>
      </c>
      <c r="B16" s="1" t="s">
        <v>27</v>
      </c>
      <c r="C16" s="1" t="s">
        <v>12</v>
      </c>
      <c r="D16" s="3">
        <v>1722</v>
      </c>
      <c r="E16" s="3">
        <v>1244</v>
      </c>
      <c r="F16" s="3">
        <v>478</v>
      </c>
      <c r="G16" s="3" t="s">
        <v>27</v>
      </c>
      <c r="H16" s="4">
        <v>1945</v>
      </c>
      <c r="I16" s="4">
        <v>1141</v>
      </c>
      <c r="J16" s="4">
        <v>191</v>
      </c>
      <c r="K16" s="4">
        <v>557</v>
      </c>
      <c r="L16" s="4"/>
      <c r="M16" s="4"/>
    </row>
    <row r="17" spans="1:21" x14ac:dyDescent="0.25">
      <c r="A17" s="1" t="s">
        <v>12</v>
      </c>
      <c r="B17" s="1" t="s">
        <v>28</v>
      </c>
      <c r="C17" s="1" t="s">
        <v>12</v>
      </c>
      <c r="D17" s="3">
        <v>2123</v>
      </c>
      <c r="E17" s="3">
        <v>1869</v>
      </c>
      <c r="F17" s="3">
        <v>254</v>
      </c>
      <c r="G17" s="3" t="s">
        <v>28</v>
      </c>
      <c r="H17" s="4">
        <v>2662</v>
      </c>
      <c r="I17" s="4">
        <v>2012</v>
      </c>
      <c r="J17" s="4">
        <v>150</v>
      </c>
      <c r="K17" s="4">
        <v>412</v>
      </c>
      <c r="L17" s="4"/>
      <c r="M17" s="4"/>
    </row>
    <row r="18" spans="1:21" ht="24.75" x14ac:dyDescent="0.25">
      <c r="A18" s="1" t="s">
        <v>12</v>
      </c>
      <c r="B18" s="1" t="s">
        <v>29</v>
      </c>
      <c r="C18" s="1" t="s">
        <v>12</v>
      </c>
      <c r="D18" s="3">
        <v>1544</v>
      </c>
      <c r="E18" s="3">
        <v>1304</v>
      </c>
      <c r="F18" s="3">
        <v>240</v>
      </c>
      <c r="G18" s="3" t="s">
        <v>29</v>
      </c>
      <c r="H18" s="4">
        <v>1635</v>
      </c>
      <c r="I18" s="4">
        <v>1337</v>
      </c>
      <c r="J18" s="4">
        <v>176</v>
      </c>
      <c r="K18" s="4">
        <v>108</v>
      </c>
      <c r="L18" s="4"/>
      <c r="M18" s="4"/>
    </row>
    <row r="19" spans="1:21" ht="48.75" x14ac:dyDescent="0.25">
      <c r="A19" s="1" t="s">
        <v>30</v>
      </c>
      <c r="B19" s="1" t="s">
        <v>48</v>
      </c>
      <c r="C19" s="1" t="s">
        <v>12</v>
      </c>
      <c r="D19" s="3">
        <v>2318</v>
      </c>
      <c r="E19" s="3">
        <v>1974</v>
      </c>
      <c r="F19" s="3">
        <v>344</v>
      </c>
      <c r="G19" s="3" t="s">
        <v>49</v>
      </c>
      <c r="H19" s="4">
        <v>2405</v>
      </c>
      <c r="I19" s="4">
        <v>2008</v>
      </c>
      <c r="J19" s="4">
        <v>213</v>
      </c>
      <c r="K19" s="4">
        <v>115</v>
      </c>
      <c r="L19" s="4"/>
      <c r="M19" s="4"/>
    </row>
    <row r="20" spans="1:21" ht="48" x14ac:dyDescent="0.25">
      <c r="A20" s="1" t="s">
        <v>30</v>
      </c>
      <c r="B20" s="1" t="s">
        <v>50</v>
      </c>
      <c r="C20" s="1" t="s">
        <v>12</v>
      </c>
      <c r="G20" s="3"/>
      <c r="H20" s="4"/>
      <c r="I20" s="4"/>
      <c r="J20" s="4"/>
      <c r="K20" s="4"/>
      <c r="L20" s="4"/>
      <c r="M20" s="4"/>
    </row>
    <row r="21" spans="1:21" x14ac:dyDescent="0.25">
      <c r="A21" s="1"/>
      <c r="B21" s="1"/>
      <c r="C21" s="1" t="s">
        <v>12</v>
      </c>
      <c r="D21" s="5">
        <f>SUM(D2:D20)</f>
        <v>37561</v>
      </c>
      <c r="F21" s="5">
        <f>SUM(F2:F20)</f>
        <v>9422</v>
      </c>
      <c r="G21" s="3"/>
      <c r="H21" s="5">
        <f>SUM(H2:H20)</f>
        <v>42486</v>
      </c>
      <c r="I21" s="4"/>
      <c r="J21" s="5">
        <f t="shared" ref="J21:K21" si="0">SUM(J2:J20)</f>
        <v>6160</v>
      </c>
      <c r="K21" s="5">
        <f t="shared" si="0"/>
        <v>6500</v>
      </c>
      <c r="L21" s="6">
        <f>K21+J21</f>
        <v>12660</v>
      </c>
      <c r="M21" s="7">
        <f>H21/D21</f>
        <v>1.1311200447272436</v>
      </c>
      <c r="N21" s="8">
        <f>H21*M21</f>
        <v>48056.766220281672</v>
      </c>
      <c r="O21" s="9">
        <f>L21/F21</f>
        <v>1.3436637656548502</v>
      </c>
      <c r="P21" s="8">
        <f>L21*O21</f>
        <v>17010.783273190405</v>
      </c>
      <c r="Q21" s="9">
        <f>F21/D21</f>
        <v>0.25084529165890151</v>
      </c>
      <c r="R21" s="9">
        <f>L21/H21</f>
        <v>0.2979805112272278</v>
      </c>
      <c r="S21" s="9">
        <f>P21/N21</f>
        <v>0.35397269960314659</v>
      </c>
      <c r="T21" s="8">
        <f>P21-F21</f>
        <v>7588.7832731904055</v>
      </c>
      <c r="U21" s="9">
        <f>P21/F21</f>
        <v>1.8054323151337726</v>
      </c>
    </row>
    <row r="22" spans="1:21" ht="24" x14ac:dyDescent="0.25">
      <c r="A22" s="1" t="s">
        <v>30</v>
      </c>
      <c r="B22" s="1" t="s">
        <v>31</v>
      </c>
      <c r="C22" s="1" t="s">
        <v>30</v>
      </c>
      <c r="D22" s="3">
        <v>2472</v>
      </c>
      <c r="E22" s="3">
        <v>2129</v>
      </c>
      <c r="F22" s="3">
        <v>343</v>
      </c>
      <c r="G22" s="10"/>
    </row>
    <row r="23" spans="1:21" ht="36.75" x14ac:dyDescent="0.25">
      <c r="A23" s="1" t="s">
        <v>30</v>
      </c>
      <c r="B23" s="3" t="s">
        <v>32</v>
      </c>
      <c r="C23" s="11"/>
      <c r="G23" s="3" t="s">
        <v>32</v>
      </c>
      <c r="H23" s="4">
        <v>2468</v>
      </c>
      <c r="I23" s="4">
        <v>1971</v>
      </c>
      <c r="J23" s="4">
        <v>178</v>
      </c>
      <c r="K23" s="4">
        <v>283</v>
      </c>
      <c r="L23" s="4"/>
      <c r="M23" s="4"/>
    </row>
    <row r="24" spans="1:21" ht="48.75" x14ac:dyDescent="0.25">
      <c r="A24" s="1" t="s">
        <v>30</v>
      </c>
      <c r="B24" s="1" t="s">
        <v>33</v>
      </c>
      <c r="C24" s="1" t="s">
        <v>30</v>
      </c>
      <c r="D24" s="3">
        <v>2387</v>
      </c>
      <c r="E24" s="3">
        <v>1897</v>
      </c>
      <c r="F24" s="3">
        <v>490</v>
      </c>
      <c r="G24" s="3" t="s">
        <v>33</v>
      </c>
      <c r="H24" s="4">
        <v>2516</v>
      </c>
      <c r="I24" s="4">
        <v>1929</v>
      </c>
      <c r="J24" s="4">
        <v>219</v>
      </c>
      <c r="K24" s="4">
        <v>306</v>
      </c>
      <c r="L24" s="4"/>
      <c r="M24" s="4"/>
    </row>
    <row r="25" spans="1:21" ht="36.75" x14ac:dyDescent="0.25">
      <c r="A25" s="1" t="s">
        <v>30</v>
      </c>
      <c r="B25" s="1" t="s">
        <v>36</v>
      </c>
      <c r="C25" s="1" t="s">
        <v>30</v>
      </c>
      <c r="D25" s="3">
        <v>762</v>
      </c>
      <c r="E25" s="3">
        <v>585</v>
      </c>
      <c r="F25" s="3">
        <v>177</v>
      </c>
      <c r="G25" s="3" t="s">
        <v>36</v>
      </c>
      <c r="H25" s="4">
        <v>801</v>
      </c>
      <c r="I25" s="4">
        <v>571</v>
      </c>
      <c r="J25" s="4">
        <v>121</v>
      </c>
      <c r="K25" s="4">
        <v>89</v>
      </c>
      <c r="L25" s="4"/>
      <c r="M25" s="4"/>
    </row>
    <row r="26" spans="1:21" ht="36.75" x14ac:dyDescent="0.25">
      <c r="A26" s="1" t="s">
        <v>30</v>
      </c>
      <c r="B26" s="1" t="s">
        <v>37</v>
      </c>
      <c r="C26" s="1" t="s">
        <v>30</v>
      </c>
      <c r="D26" s="3">
        <v>1801</v>
      </c>
      <c r="E26" s="3">
        <v>1441</v>
      </c>
      <c r="F26" s="3">
        <v>360</v>
      </c>
      <c r="G26" s="3" t="s">
        <v>37</v>
      </c>
      <c r="H26" s="4">
        <v>2013</v>
      </c>
      <c r="I26" s="4">
        <v>1392</v>
      </c>
      <c r="J26" s="4">
        <v>176</v>
      </c>
      <c r="K26" s="4">
        <v>352</v>
      </c>
      <c r="L26" s="4"/>
      <c r="M26" s="4"/>
    </row>
    <row r="27" spans="1:21" ht="24" x14ac:dyDescent="0.25">
      <c r="A27" s="1" t="s">
        <v>30</v>
      </c>
      <c r="B27" s="1" t="s">
        <v>40</v>
      </c>
      <c r="C27" s="1" t="s">
        <v>30</v>
      </c>
      <c r="D27" s="3">
        <v>773</v>
      </c>
      <c r="E27" s="3">
        <v>638</v>
      </c>
      <c r="F27" s="3">
        <v>135</v>
      </c>
      <c r="G27" s="3" t="s">
        <v>40</v>
      </c>
      <c r="H27" s="4">
        <v>799</v>
      </c>
      <c r="I27" s="4">
        <v>646</v>
      </c>
      <c r="J27" s="4">
        <v>67</v>
      </c>
      <c r="K27" s="4">
        <v>72</v>
      </c>
      <c r="L27" s="4"/>
      <c r="M27" s="4"/>
    </row>
    <row r="28" spans="1:21" ht="72" x14ac:dyDescent="0.25">
      <c r="A28" s="1" t="s">
        <v>30</v>
      </c>
      <c r="B28" s="1" t="s">
        <v>41</v>
      </c>
      <c r="C28" s="1" t="s">
        <v>30</v>
      </c>
      <c r="D28" s="3">
        <v>1778</v>
      </c>
      <c r="E28" s="3">
        <v>1388</v>
      </c>
      <c r="F28" s="3">
        <v>390</v>
      </c>
      <c r="G28" s="3" t="s">
        <v>42</v>
      </c>
      <c r="H28" s="4">
        <v>2097</v>
      </c>
      <c r="I28" s="4">
        <v>1569</v>
      </c>
      <c r="J28" s="4">
        <v>235</v>
      </c>
      <c r="K28" s="4">
        <v>185</v>
      </c>
      <c r="L28" s="4"/>
      <c r="M28" s="4"/>
    </row>
    <row r="29" spans="1:21" ht="72" x14ac:dyDescent="0.25">
      <c r="A29" s="1" t="s">
        <v>30</v>
      </c>
      <c r="B29" s="1" t="s">
        <v>43</v>
      </c>
      <c r="C29" s="1" t="s">
        <v>30</v>
      </c>
      <c r="F29" s="3"/>
      <c r="G29" s="3"/>
      <c r="H29" s="4"/>
      <c r="I29" s="4"/>
      <c r="J29" s="4"/>
      <c r="K29" s="4"/>
      <c r="L29" s="4"/>
      <c r="M29" s="4"/>
    </row>
    <row r="30" spans="1:21" ht="48.75" x14ac:dyDescent="0.25">
      <c r="A30" s="1" t="s">
        <v>30</v>
      </c>
      <c r="B30" s="1" t="s">
        <v>44</v>
      </c>
      <c r="C30" s="1" t="s">
        <v>30</v>
      </c>
      <c r="D30" s="3">
        <v>2368</v>
      </c>
      <c r="E30" s="3">
        <v>2055</v>
      </c>
      <c r="F30" s="3">
        <v>313</v>
      </c>
      <c r="G30" s="3" t="s">
        <v>45</v>
      </c>
      <c r="H30" s="4">
        <v>2505</v>
      </c>
      <c r="I30" s="4">
        <v>2132</v>
      </c>
      <c r="J30" s="4">
        <v>151</v>
      </c>
      <c r="K30" s="4">
        <v>160</v>
      </c>
      <c r="L30" s="4"/>
      <c r="M30" s="4"/>
    </row>
    <row r="31" spans="1:21" ht="48" x14ac:dyDescent="0.25">
      <c r="A31" s="1" t="s">
        <v>30</v>
      </c>
      <c r="B31" s="1" t="s">
        <v>46</v>
      </c>
      <c r="C31" s="1" t="s">
        <v>30</v>
      </c>
      <c r="G31" s="3"/>
      <c r="H31" s="4"/>
      <c r="I31" s="4"/>
      <c r="J31" s="4"/>
      <c r="K31" s="4"/>
      <c r="L31" s="4"/>
      <c r="M31" s="4"/>
    </row>
    <row r="32" spans="1:21" ht="60.75" x14ac:dyDescent="0.25">
      <c r="A32" s="1" t="s">
        <v>30</v>
      </c>
      <c r="B32" s="1" t="s">
        <v>47</v>
      </c>
      <c r="C32" s="1" t="s">
        <v>30</v>
      </c>
      <c r="D32" s="3">
        <v>1328</v>
      </c>
      <c r="E32" s="3">
        <v>1089</v>
      </c>
      <c r="F32" s="3">
        <v>239</v>
      </c>
      <c r="G32" s="3" t="s">
        <v>47</v>
      </c>
      <c r="H32" s="4">
        <v>1397</v>
      </c>
      <c r="I32" s="4">
        <v>1110</v>
      </c>
      <c r="J32" s="4">
        <v>91</v>
      </c>
      <c r="K32" s="4">
        <v>173</v>
      </c>
      <c r="L32" s="4"/>
      <c r="M32" s="4"/>
    </row>
    <row r="33" spans="1:21" ht="24" x14ac:dyDescent="0.25">
      <c r="A33" s="1" t="s">
        <v>30</v>
      </c>
      <c r="B33" s="1" t="s">
        <v>51</v>
      </c>
      <c r="C33" s="1" t="s">
        <v>30</v>
      </c>
      <c r="D33" s="3">
        <v>1645</v>
      </c>
      <c r="E33" s="3">
        <v>1469</v>
      </c>
      <c r="F33" s="3">
        <v>176</v>
      </c>
      <c r="G33" s="3" t="s">
        <v>51</v>
      </c>
      <c r="H33" s="4">
        <v>1662</v>
      </c>
      <c r="I33" s="4">
        <v>1430</v>
      </c>
      <c r="J33" s="4">
        <v>106</v>
      </c>
      <c r="K33" s="4">
        <v>104</v>
      </c>
      <c r="L33" s="4"/>
      <c r="M33" s="4"/>
    </row>
    <row r="34" spans="1:21" ht="24" x14ac:dyDescent="0.25">
      <c r="A34" s="1" t="s">
        <v>30</v>
      </c>
      <c r="B34" s="1" t="s">
        <v>52</v>
      </c>
      <c r="C34" s="1" t="s">
        <v>30</v>
      </c>
      <c r="D34" s="3">
        <v>1625</v>
      </c>
      <c r="E34" s="3">
        <v>1332</v>
      </c>
      <c r="F34" s="3">
        <v>293</v>
      </c>
      <c r="G34" s="3" t="s">
        <v>52</v>
      </c>
      <c r="H34" s="4">
        <v>1688</v>
      </c>
      <c r="I34" s="4">
        <v>1353</v>
      </c>
      <c r="J34" s="4">
        <v>178</v>
      </c>
      <c r="K34" s="4">
        <v>98</v>
      </c>
      <c r="L34" s="4"/>
      <c r="M34" s="4"/>
    </row>
    <row r="35" spans="1:21" ht="36.75" x14ac:dyDescent="0.25">
      <c r="A35" s="1" t="s">
        <v>30</v>
      </c>
      <c r="B35" s="1" t="s">
        <v>54</v>
      </c>
      <c r="C35" s="1" t="s">
        <v>30</v>
      </c>
      <c r="D35" s="3">
        <v>1827</v>
      </c>
      <c r="E35" s="3">
        <v>1470</v>
      </c>
      <c r="F35" s="3">
        <v>357</v>
      </c>
      <c r="G35" s="3" t="s">
        <v>54</v>
      </c>
      <c r="H35" s="4">
        <v>1852</v>
      </c>
      <c r="I35" s="4">
        <v>1476</v>
      </c>
      <c r="J35" s="4">
        <v>185</v>
      </c>
      <c r="K35" s="4">
        <v>147</v>
      </c>
      <c r="L35" s="4"/>
      <c r="M35" s="4"/>
    </row>
    <row r="36" spans="1:21" ht="24.75" x14ac:dyDescent="0.25">
      <c r="A36" s="1" t="s">
        <v>30</v>
      </c>
      <c r="B36" s="1" t="s">
        <v>56</v>
      </c>
      <c r="C36" s="1" t="s">
        <v>30</v>
      </c>
      <c r="D36" s="3">
        <v>1597</v>
      </c>
      <c r="E36" s="3">
        <v>1164</v>
      </c>
      <c r="F36" s="3">
        <v>433</v>
      </c>
      <c r="G36" s="3" t="s">
        <v>56</v>
      </c>
      <c r="H36" s="4">
        <v>1682</v>
      </c>
      <c r="I36" s="4">
        <v>1159</v>
      </c>
      <c r="J36" s="4">
        <v>238</v>
      </c>
      <c r="K36" s="4">
        <v>201</v>
      </c>
      <c r="L36" s="4"/>
      <c r="M36" s="4"/>
    </row>
    <row r="37" spans="1:21" ht="24.75" x14ac:dyDescent="0.25">
      <c r="A37" s="1" t="s">
        <v>30</v>
      </c>
      <c r="B37" s="1" t="s">
        <v>57</v>
      </c>
      <c r="C37" s="1" t="s">
        <v>30</v>
      </c>
      <c r="D37" s="3">
        <v>1580</v>
      </c>
      <c r="E37" s="3">
        <v>1142</v>
      </c>
      <c r="F37" s="3">
        <v>438</v>
      </c>
      <c r="G37" s="3" t="s">
        <v>57</v>
      </c>
      <c r="H37" s="4">
        <v>1718</v>
      </c>
      <c r="I37" s="4">
        <v>1100</v>
      </c>
      <c r="J37" s="4">
        <v>297</v>
      </c>
      <c r="K37" s="4">
        <v>268</v>
      </c>
      <c r="L37" s="4"/>
      <c r="M37" s="4"/>
    </row>
    <row r="38" spans="1:21" ht="48.75" x14ac:dyDescent="0.25">
      <c r="A38" s="1" t="s">
        <v>30</v>
      </c>
      <c r="B38" s="1" t="s">
        <v>58</v>
      </c>
      <c r="C38" s="1" t="s">
        <v>30</v>
      </c>
      <c r="D38" s="3">
        <v>1674</v>
      </c>
      <c r="E38" s="3">
        <v>1358</v>
      </c>
      <c r="F38" s="3">
        <v>316</v>
      </c>
      <c r="G38" s="3" t="s">
        <v>58</v>
      </c>
      <c r="H38" s="4">
        <v>1755</v>
      </c>
      <c r="I38" s="4">
        <v>1401</v>
      </c>
      <c r="J38" s="4">
        <v>177</v>
      </c>
      <c r="K38" s="4">
        <v>126</v>
      </c>
      <c r="L38" s="4"/>
      <c r="M38" s="4"/>
    </row>
    <row r="39" spans="1:21" ht="24.75" x14ac:dyDescent="0.25">
      <c r="A39" s="1" t="s">
        <v>30</v>
      </c>
      <c r="B39" s="1" t="s">
        <v>59</v>
      </c>
      <c r="C39" s="1" t="s">
        <v>30</v>
      </c>
      <c r="D39" s="3">
        <v>1721</v>
      </c>
      <c r="E39" s="3">
        <v>1260</v>
      </c>
      <c r="F39" s="3">
        <v>461</v>
      </c>
      <c r="G39" s="3" t="s">
        <v>59</v>
      </c>
      <c r="H39" s="4">
        <v>1788</v>
      </c>
      <c r="I39" s="4">
        <v>1196</v>
      </c>
      <c r="J39" s="4">
        <v>282</v>
      </c>
      <c r="K39" s="4">
        <v>224</v>
      </c>
      <c r="L39" s="4"/>
      <c r="M39" s="4"/>
    </row>
    <row r="40" spans="1:21" ht="48.75" x14ac:dyDescent="0.25">
      <c r="A40" s="1" t="s">
        <v>30</v>
      </c>
      <c r="B40" s="1" t="s">
        <v>60</v>
      </c>
      <c r="C40" s="1" t="s">
        <v>30</v>
      </c>
      <c r="D40" s="3">
        <v>2495</v>
      </c>
      <c r="E40" s="3">
        <v>1732</v>
      </c>
      <c r="F40" s="3">
        <v>763</v>
      </c>
      <c r="G40" s="3" t="s">
        <v>60</v>
      </c>
      <c r="H40" s="4">
        <v>2721</v>
      </c>
      <c r="I40" s="4">
        <v>1699</v>
      </c>
      <c r="J40" s="4">
        <v>276</v>
      </c>
      <c r="K40" s="4">
        <v>669</v>
      </c>
      <c r="L40" s="4"/>
      <c r="M40" s="4"/>
    </row>
    <row r="41" spans="1:21" ht="60.75" x14ac:dyDescent="0.25">
      <c r="A41" s="1" t="s">
        <v>30</v>
      </c>
      <c r="B41" s="1" t="s">
        <v>61</v>
      </c>
      <c r="C41" s="1" t="s">
        <v>30</v>
      </c>
      <c r="D41" s="3">
        <v>2208</v>
      </c>
      <c r="E41" s="3">
        <v>1927</v>
      </c>
      <c r="F41" s="3">
        <v>281</v>
      </c>
      <c r="G41" s="3" t="s">
        <v>61</v>
      </c>
      <c r="H41" s="4">
        <v>2258</v>
      </c>
      <c r="I41" s="4">
        <v>1843</v>
      </c>
      <c r="J41" s="4">
        <v>176</v>
      </c>
      <c r="K41" s="4">
        <v>186</v>
      </c>
      <c r="L41" s="4"/>
      <c r="M41" s="4"/>
    </row>
    <row r="42" spans="1:21" ht="24.75" x14ac:dyDescent="0.25">
      <c r="A42" s="1" t="s">
        <v>30</v>
      </c>
      <c r="B42" s="1" t="s">
        <v>62</v>
      </c>
      <c r="C42" s="1" t="s">
        <v>30</v>
      </c>
      <c r="D42" s="3">
        <v>1798</v>
      </c>
      <c r="E42" s="3">
        <v>1023</v>
      </c>
      <c r="F42" s="3">
        <v>775</v>
      </c>
      <c r="G42" s="3" t="s">
        <v>62</v>
      </c>
      <c r="H42" s="4">
        <v>1786</v>
      </c>
      <c r="I42" s="4">
        <v>954</v>
      </c>
      <c r="J42" s="4">
        <v>661</v>
      </c>
      <c r="K42" s="4">
        <v>92</v>
      </c>
      <c r="L42" s="4"/>
      <c r="M42" s="4"/>
    </row>
    <row r="43" spans="1:21" ht="24.75" x14ac:dyDescent="0.25">
      <c r="A43" s="1" t="s">
        <v>30</v>
      </c>
      <c r="B43" s="1" t="s">
        <v>63</v>
      </c>
      <c r="C43" s="1" t="s">
        <v>30</v>
      </c>
      <c r="D43" s="3">
        <v>2691</v>
      </c>
      <c r="E43" s="3">
        <v>1673</v>
      </c>
      <c r="F43" s="3">
        <v>1018</v>
      </c>
      <c r="G43" s="3" t="s">
        <v>63</v>
      </c>
      <c r="H43" s="4">
        <v>2746</v>
      </c>
      <c r="I43" s="4">
        <v>1561</v>
      </c>
      <c r="J43" s="4">
        <v>908</v>
      </c>
      <c r="K43" s="4">
        <v>174</v>
      </c>
      <c r="L43" s="4"/>
      <c r="M43" s="4"/>
    </row>
    <row r="44" spans="1:21" ht="48.75" x14ac:dyDescent="0.25">
      <c r="A44" s="1" t="s">
        <v>30</v>
      </c>
      <c r="B44" s="1" t="s">
        <v>64</v>
      </c>
      <c r="C44" s="1" t="s">
        <v>30</v>
      </c>
      <c r="D44" s="3">
        <v>1785</v>
      </c>
      <c r="E44" s="3">
        <v>1307</v>
      </c>
      <c r="F44" s="3">
        <v>478</v>
      </c>
      <c r="G44" s="3" t="s">
        <v>64</v>
      </c>
      <c r="H44" s="4">
        <v>1884</v>
      </c>
      <c r="I44" s="4">
        <v>1302</v>
      </c>
      <c r="J44" s="4">
        <v>268</v>
      </c>
      <c r="K44" s="4">
        <v>242</v>
      </c>
      <c r="L44" s="4"/>
      <c r="M44" s="4"/>
    </row>
    <row r="45" spans="1:21" ht="24" x14ac:dyDescent="0.25">
      <c r="A45" s="1"/>
      <c r="B45" s="1"/>
      <c r="C45" s="1" t="s">
        <v>30</v>
      </c>
      <c r="D45" s="3">
        <f>SUM(D22:D44)</f>
        <v>36315</v>
      </c>
      <c r="E45" s="3"/>
      <c r="F45" s="3">
        <f>SUM(F22:F44)</f>
        <v>8236</v>
      </c>
      <c r="G45" s="3"/>
      <c r="H45" s="3">
        <f>SUM(H22:H44)</f>
        <v>38136</v>
      </c>
      <c r="I45" s="4"/>
      <c r="J45" s="3">
        <f t="shared" ref="J45:K45" si="1">SUM(J22:J44)</f>
        <v>4990</v>
      </c>
      <c r="K45" s="3">
        <f t="shared" si="1"/>
        <v>4151</v>
      </c>
      <c r="L45" s="6">
        <f>K45+J45</f>
        <v>9141</v>
      </c>
      <c r="M45" s="7">
        <f>H45/D45</f>
        <v>1.0501445683601818</v>
      </c>
      <c r="N45" s="8">
        <f>H45*M45</f>
        <v>40048.313258983893</v>
      </c>
      <c r="O45" s="9">
        <f>L45/F45</f>
        <v>1.109883438562409</v>
      </c>
      <c r="P45" s="8">
        <f>L45*O45</f>
        <v>10145.444511898981</v>
      </c>
      <c r="Q45" s="9">
        <f>F45/D45</f>
        <v>0.22679333608701638</v>
      </c>
      <c r="R45" s="9">
        <f>L45/H45</f>
        <v>0.23969477658904972</v>
      </c>
      <c r="S45" s="9">
        <f>P45/N45</f>
        <v>0.25333013268974791</v>
      </c>
      <c r="T45" s="8">
        <f>P45-F45</f>
        <v>1909.4445118989806</v>
      </c>
      <c r="U45" s="9">
        <f>P45/F45</f>
        <v>1.2318412471951166</v>
      </c>
    </row>
    <row r="46" spans="1:21" ht="36" x14ac:dyDescent="0.25">
      <c r="A46" s="4" t="s">
        <v>30</v>
      </c>
      <c r="B46" s="1" t="s">
        <v>34</v>
      </c>
      <c r="C46" s="1" t="s">
        <v>35</v>
      </c>
      <c r="D46" s="3">
        <v>775</v>
      </c>
      <c r="E46" s="3">
        <v>535</v>
      </c>
      <c r="F46" s="3">
        <v>240</v>
      </c>
      <c r="G46" s="3" t="s">
        <v>34</v>
      </c>
      <c r="H46" s="4">
        <v>831</v>
      </c>
      <c r="I46" s="4">
        <v>572</v>
      </c>
      <c r="J46" s="4">
        <v>97</v>
      </c>
      <c r="K46" s="4">
        <v>120</v>
      </c>
      <c r="L46" s="4"/>
      <c r="M46" s="4"/>
    </row>
    <row r="47" spans="1:21" ht="36.75" x14ac:dyDescent="0.25">
      <c r="A47" s="1" t="s">
        <v>30</v>
      </c>
      <c r="B47" s="1" t="s">
        <v>38</v>
      </c>
      <c r="C47" s="1" t="s">
        <v>35</v>
      </c>
      <c r="D47" s="3">
        <v>1657</v>
      </c>
      <c r="E47" s="3">
        <v>1266</v>
      </c>
      <c r="F47" s="3">
        <v>391</v>
      </c>
      <c r="G47" s="3" t="s">
        <v>38</v>
      </c>
      <c r="H47" s="4">
        <v>2002</v>
      </c>
      <c r="I47" s="4">
        <v>1422</v>
      </c>
      <c r="J47" s="4">
        <v>290</v>
      </c>
      <c r="K47" s="4">
        <v>211</v>
      </c>
      <c r="L47" s="4"/>
      <c r="M47" s="4"/>
    </row>
    <row r="48" spans="1:21" ht="36.75" x14ac:dyDescent="0.25">
      <c r="A48" s="1" t="s">
        <v>30</v>
      </c>
      <c r="B48" s="1" t="s">
        <v>39</v>
      </c>
      <c r="C48" s="1" t="s">
        <v>35</v>
      </c>
      <c r="D48" s="3">
        <v>1593</v>
      </c>
      <c r="E48" s="3">
        <v>1083</v>
      </c>
      <c r="F48" s="3">
        <v>510</v>
      </c>
      <c r="G48" s="3" t="s">
        <v>39</v>
      </c>
      <c r="H48" s="4">
        <v>1783</v>
      </c>
      <c r="I48" s="4">
        <v>1146</v>
      </c>
      <c r="J48" s="4">
        <v>370</v>
      </c>
      <c r="K48" s="4">
        <v>177</v>
      </c>
      <c r="L48" s="4"/>
      <c r="M48" s="4"/>
    </row>
    <row r="49" spans="1:13" ht="48.75" x14ac:dyDescent="0.25">
      <c r="A49" s="1" t="s">
        <v>30</v>
      </c>
      <c r="B49" s="1" t="s">
        <v>53</v>
      </c>
      <c r="C49" s="1" t="s">
        <v>35</v>
      </c>
      <c r="D49" s="3">
        <v>792</v>
      </c>
      <c r="E49" s="3">
        <v>534</v>
      </c>
      <c r="F49" s="3">
        <v>258</v>
      </c>
      <c r="G49" s="3" t="s">
        <v>53</v>
      </c>
      <c r="H49" s="4">
        <v>873</v>
      </c>
      <c r="I49" s="4">
        <v>551</v>
      </c>
      <c r="J49" s="4">
        <v>138</v>
      </c>
      <c r="K49" s="4">
        <v>157</v>
      </c>
      <c r="L49" s="4"/>
      <c r="M49" s="4"/>
    </row>
    <row r="50" spans="1:13" ht="60.75" x14ac:dyDescent="0.25">
      <c r="A50" s="1" t="s">
        <v>30</v>
      </c>
      <c r="B50" s="1" t="s">
        <v>55</v>
      </c>
      <c r="C50" s="1" t="s">
        <v>35</v>
      </c>
      <c r="D50" s="3">
        <v>916</v>
      </c>
      <c r="E50" s="3">
        <v>685</v>
      </c>
      <c r="F50" s="3">
        <v>231</v>
      </c>
      <c r="G50" s="3" t="s">
        <v>55</v>
      </c>
      <c r="H50" s="4">
        <v>990</v>
      </c>
      <c r="I50" s="4">
        <v>707</v>
      </c>
      <c r="J50" s="4">
        <v>120</v>
      </c>
      <c r="K50" s="4">
        <v>126</v>
      </c>
      <c r="L50" s="4"/>
      <c r="M50" s="4"/>
    </row>
    <row r="51" spans="1:13" ht="36.75" x14ac:dyDescent="0.25">
      <c r="A51" s="1" t="s">
        <v>65</v>
      </c>
      <c r="B51" s="1" t="s">
        <v>66</v>
      </c>
      <c r="C51" s="1" t="s">
        <v>35</v>
      </c>
      <c r="D51" s="3">
        <v>2587</v>
      </c>
      <c r="E51" s="3">
        <v>2074</v>
      </c>
      <c r="F51" s="3">
        <v>513</v>
      </c>
      <c r="G51" s="3" t="s">
        <v>66</v>
      </c>
      <c r="H51" s="4">
        <v>2788</v>
      </c>
      <c r="I51" s="4">
        <v>2157</v>
      </c>
      <c r="J51" s="4">
        <v>277</v>
      </c>
      <c r="K51" s="4">
        <v>295</v>
      </c>
      <c r="L51" s="4"/>
      <c r="M51" s="4"/>
    </row>
    <row r="52" spans="1:13" ht="36" x14ac:dyDescent="0.25">
      <c r="A52" s="1" t="s">
        <v>65</v>
      </c>
      <c r="B52" s="1" t="s">
        <v>67</v>
      </c>
      <c r="C52" s="1" t="s">
        <v>35</v>
      </c>
      <c r="D52" s="3">
        <v>1661</v>
      </c>
      <c r="E52" s="3">
        <v>1338</v>
      </c>
      <c r="F52" s="3">
        <v>323</v>
      </c>
      <c r="G52" s="3" t="s">
        <v>67</v>
      </c>
      <c r="H52" s="4">
        <v>1732</v>
      </c>
      <c r="I52" s="4">
        <v>1326</v>
      </c>
      <c r="J52" s="4">
        <v>315</v>
      </c>
      <c r="K52" s="4">
        <v>49</v>
      </c>
      <c r="L52" s="4"/>
      <c r="M52" s="4"/>
    </row>
    <row r="53" spans="1:13" ht="36" x14ac:dyDescent="0.25">
      <c r="A53" s="1" t="s">
        <v>65</v>
      </c>
      <c r="B53" s="1" t="s">
        <v>15</v>
      </c>
      <c r="C53" s="1" t="s">
        <v>35</v>
      </c>
      <c r="D53" s="3">
        <v>1808</v>
      </c>
      <c r="E53" s="3">
        <v>1342</v>
      </c>
      <c r="F53" s="3">
        <v>466</v>
      </c>
      <c r="G53" s="3" t="s">
        <v>15</v>
      </c>
      <c r="H53" s="4">
        <v>2032</v>
      </c>
      <c r="I53" s="4">
        <v>1377</v>
      </c>
      <c r="J53" s="4">
        <v>166</v>
      </c>
      <c r="K53" s="4">
        <v>432</v>
      </c>
      <c r="L53" s="4"/>
      <c r="M53" s="4"/>
    </row>
    <row r="54" spans="1:13" ht="36" x14ac:dyDescent="0.25">
      <c r="A54" s="1" t="s">
        <v>65</v>
      </c>
      <c r="B54" s="1" t="s">
        <v>68</v>
      </c>
      <c r="C54" s="1" t="s">
        <v>35</v>
      </c>
      <c r="D54" s="3">
        <v>1395</v>
      </c>
      <c r="E54" s="3">
        <v>1127</v>
      </c>
      <c r="F54" s="3">
        <v>268</v>
      </c>
      <c r="G54" s="3" t="s">
        <v>68</v>
      </c>
      <c r="H54" s="4">
        <v>1445</v>
      </c>
      <c r="I54" s="4">
        <v>1155</v>
      </c>
      <c r="J54" s="4">
        <v>131</v>
      </c>
      <c r="K54" s="4">
        <v>129</v>
      </c>
      <c r="L54" s="4"/>
      <c r="M54" s="4"/>
    </row>
    <row r="55" spans="1:13" ht="36" x14ac:dyDescent="0.25">
      <c r="A55" s="1" t="s">
        <v>65</v>
      </c>
      <c r="B55" s="1" t="s">
        <v>69</v>
      </c>
      <c r="C55" s="1" t="s">
        <v>35</v>
      </c>
      <c r="D55" s="3">
        <v>1799</v>
      </c>
      <c r="E55" s="3">
        <v>1041</v>
      </c>
      <c r="F55" s="3">
        <v>758</v>
      </c>
      <c r="G55" s="3" t="s">
        <v>69</v>
      </c>
      <c r="H55" s="4">
        <v>2014</v>
      </c>
      <c r="I55" s="4">
        <v>1131</v>
      </c>
      <c r="J55" s="4">
        <v>694</v>
      </c>
      <c r="K55" s="4">
        <v>145</v>
      </c>
      <c r="L55" s="4"/>
      <c r="M55" s="4"/>
    </row>
    <row r="56" spans="1:13" ht="60.75" x14ac:dyDescent="0.25">
      <c r="A56" s="1" t="s">
        <v>65</v>
      </c>
      <c r="B56" s="1" t="s">
        <v>70</v>
      </c>
      <c r="C56" s="1" t="s">
        <v>35</v>
      </c>
      <c r="D56" s="3">
        <v>1447</v>
      </c>
      <c r="E56" s="3">
        <v>1114</v>
      </c>
      <c r="F56" s="3">
        <v>333</v>
      </c>
      <c r="G56" s="3" t="s">
        <v>70</v>
      </c>
      <c r="H56" s="4">
        <v>1546</v>
      </c>
      <c r="I56" s="4">
        <v>1139</v>
      </c>
      <c r="J56" s="4">
        <v>210</v>
      </c>
      <c r="K56" s="4">
        <v>166</v>
      </c>
      <c r="L56" s="4"/>
      <c r="M56" s="4"/>
    </row>
    <row r="57" spans="1:13" ht="60.75" x14ac:dyDescent="0.25">
      <c r="A57" s="1" t="s">
        <v>65</v>
      </c>
      <c r="B57" s="1" t="s">
        <v>71</v>
      </c>
      <c r="C57" s="1" t="s">
        <v>35</v>
      </c>
      <c r="D57" s="3">
        <v>1724</v>
      </c>
      <c r="E57" s="3">
        <v>1185</v>
      </c>
      <c r="F57" s="3">
        <v>539</v>
      </c>
      <c r="G57" s="3" t="s">
        <v>71</v>
      </c>
      <c r="H57" s="4">
        <v>1796</v>
      </c>
      <c r="I57" s="4">
        <v>1177</v>
      </c>
      <c r="J57" s="4">
        <v>350</v>
      </c>
      <c r="K57" s="4">
        <v>202</v>
      </c>
      <c r="L57" s="4"/>
      <c r="M57" s="4"/>
    </row>
    <row r="58" spans="1:13" ht="36" x14ac:dyDescent="0.25">
      <c r="A58" s="1" t="s">
        <v>65</v>
      </c>
      <c r="B58" s="1" t="s">
        <v>72</v>
      </c>
      <c r="C58" s="1" t="s">
        <v>35</v>
      </c>
      <c r="D58" s="3">
        <v>2404</v>
      </c>
      <c r="E58" s="3">
        <v>1916</v>
      </c>
      <c r="F58" s="3">
        <v>488</v>
      </c>
      <c r="G58" s="3" t="s">
        <v>72</v>
      </c>
      <c r="H58" s="4">
        <v>2433</v>
      </c>
      <c r="I58" s="4">
        <v>1889</v>
      </c>
      <c r="J58" s="4">
        <v>416</v>
      </c>
      <c r="K58" s="4">
        <v>95</v>
      </c>
      <c r="L58" s="4"/>
      <c r="M58" s="4"/>
    </row>
    <row r="59" spans="1:13" ht="36" x14ac:dyDescent="0.25">
      <c r="A59" s="1" t="s">
        <v>65</v>
      </c>
      <c r="B59" s="1" t="s">
        <v>73</v>
      </c>
      <c r="C59" s="1" t="s">
        <v>35</v>
      </c>
      <c r="D59" s="3">
        <v>1815</v>
      </c>
      <c r="E59" s="3">
        <v>1608</v>
      </c>
      <c r="F59" s="3">
        <v>207</v>
      </c>
      <c r="G59" s="3" t="s">
        <v>73</v>
      </c>
      <c r="H59" s="4">
        <v>1884</v>
      </c>
      <c r="I59" s="4">
        <v>1598</v>
      </c>
      <c r="J59" s="4">
        <v>122</v>
      </c>
      <c r="K59" s="4">
        <v>128</v>
      </c>
      <c r="L59" s="4"/>
      <c r="M59" s="4"/>
    </row>
    <row r="60" spans="1:13" ht="36" x14ac:dyDescent="0.25">
      <c r="A60" s="1" t="s">
        <v>65</v>
      </c>
      <c r="B60" s="1" t="s">
        <v>74</v>
      </c>
      <c r="C60" s="1" t="s">
        <v>35</v>
      </c>
      <c r="D60" s="3">
        <v>720</v>
      </c>
      <c r="E60" s="3">
        <v>634</v>
      </c>
      <c r="F60" s="3">
        <v>86</v>
      </c>
      <c r="G60" s="3" t="s">
        <v>74</v>
      </c>
      <c r="H60" s="4">
        <v>763</v>
      </c>
      <c r="I60" s="4">
        <v>652</v>
      </c>
      <c r="J60" s="4">
        <v>33</v>
      </c>
      <c r="K60" s="4">
        <v>57</v>
      </c>
      <c r="L60" s="4"/>
      <c r="M60" s="4"/>
    </row>
    <row r="61" spans="1:13" ht="36" x14ac:dyDescent="0.25">
      <c r="A61" s="1" t="s">
        <v>65</v>
      </c>
      <c r="B61" s="1" t="s">
        <v>75</v>
      </c>
      <c r="C61" s="1" t="s">
        <v>35</v>
      </c>
      <c r="D61" s="3">
        <v>1854</v>
      </c>
      <c r="E61" s="3">
        <v>1355</v>
      </c>
      <c r="F61" s="3">
        <v>499</v>
      </c>
      <c r="G61" s="3" t="s">
        <v>75</v>
      </c>
      <c r="H61" s="4">
        <v>1948</v>
      </c>
      <c r="I61" s="4">
        <v>1230</v>
      </c>
      <c r="J61" s="4">
        <v>309</v>
      </c>
      <c r="K61" s="4">
        <v>342</v>
      </c>
      <c r="L61" s="4"/>
      <c r="M61" s="4"/>
    </row>
    <row r="62" spans="1:13" ht="36" x14ac:dyDescent="0.25">
      <c r="A62" s="1" t="s">
        <v>65</v>
      </c>
      <c r="B62" s="1" t="s">
        <v>76</v>
      </c>
      <c r="C62" s="1" t="s">
        <v>35</v>
      </c>
      <c r="D62" s="3">
        <v>1057</v>
      </c>
      <c r="E62" s="3">
        <v>928</v>
      </c>
      <c r="F62" s="3">
        <v>129</v>
      </c>
      <c r="G62" s="3" t="s">
        <v>76</v>
      </c>
      <c r="H62" s="4">
        <v>2683</v>
      </c>
      <c r="I62" s="4">
        <v>2063</v>
      </c>
      <c r="J62" s="4">
        <v>275</v>
      </c>
      <c r="K62" s="4">
        <v>239</v>
      </c>
      <c r="L62" s="4"/>
      <c r="M62" s="4"/>
    </row>
    <row r="63" spans="1:13" ht="36" x14ac:dyDescent="0.25">
      <c r="A63" s="1" t="s">
        <v>65</v>
      </c>
      <c r="B63" s="1" t="s">
        <v>77</v>
      </c>
      <c r="C63" s="1" t="s">
        <v>35</v>
      </c>
      <c r="D63" s="3">
        <v>1655</v>
      </c>
      <c r="E63" s="3">
        <v>1077</v>
      </c>
      <c r="F63" s="3">
        <v>578</v>
      </c>
      <c r="G63" s="3" t="s">
        <v>77</v>
      </c>
      <c r="H63" s="4">
        <v>2205</v>
      </c>
      <c r="I63" s="4">
        <v>1304</v>
      </c>
      <c r="J63" s="4">
        <v>458</v>
      </c>
      <c r="K63" s="4">
        <v>339</v>
      </c>
      <c r="L63" s="4"/>
      <c r="M63" s="4"/>
    </row>
    <row r="64" spans="1:13" ht="36" x14ac:dyDescent="0.25">
      <c r="A64" s="1" t="s">
        <v>65</v>
      </c>
      <c r="B64" s="1" t="s">
        <v>78</v>
      </c>
      <c r="C64" s="1" t="s">
        <v>35</v>
      </c>
      <c r="D64" s="3">
        <v>1642</v>
      </c>
      <c r="E64" s="3">
        <v>778</v>
      </c>
      <c r="F64" s="3">
        <v>864</v>
      </c>
      <c r="G64" s="3" t="s">
        <v>78</v>
      </c>
      <c r="H64" s="4">
        <v>1657</v>
      </c>
      <c r="I64" s="4">
        <v>766</v>
      </c>
      <c r="J64" s="4">
        <v>796</v>
      </c>
      <c r="K64" s="4">
        <v>57</v>
      </c>
      <c r="L64" s="4"/>
      <c r="M64" s="4"/>
    </row>
    <row r="65" spans="1:21" ht="36" x14ac:dyDescent="0.25">
      <c r="A65" s="1" t="s">
        <v>65</v>
      </c>
      <c r="B65" s="1" t="s">
        <v>79</v>
      </c>
      <c r="C65" s="1" t="s">
        <v>35</v>
      </c>
      <c r="D65" s="3">
        <v>1967</v>
      </c>
      <c r="E65" s="3">
        <v>1399</v>
      </c>
      <c r="F65" s="3">
        <v>568</v>
      </c>
      <c r="G65" s="3" t="s">
        <v>79</v>
      </c>
      <c r="H65" s="4">
        <v>2023</v>
      </c>
      <c r="I65" s="4">
        <v>1259</v>
      </c>
      <c r="J65" s="4">
        <v>317</v>
      </c>
      <c r="K65" s="4">
        <v>389</v>
      </c>
      <c r="L65" s="4"/>
      <c r="M65" s="4"/>
    </row>
    <row r="66" spans="1:21" ht="36" x14ac:dyDescent="0.25">
      <c r="A66" s="1" t="s">
        <v>65</v>
      </c>
      <c r="B66" s="1" t="s">
        <v>80</v>
      </c>
      <c r="C66" s="1" t="s">
        <v>35</v>
      </c>
      <c r="D66" s="3">
        <v>771</v>
      </c>
      <c r="E66" s="3">
        <v>643</v>
      </c>
      <c r="F66" s="3">
        <v>128</v>
      </c>
      <c r="G66" s="3" t="s">
        <v>80</v>
      </c>
      <c r="H66" s="4">
        <v>810</v>
      </c>
      <c r="I66" s="4">
        <v>633</v>
      </c>
      <c r="J66" s="4">
        <v>46</v>
      </c>
      <c r="K66" s="4">
        <v>115</v>
      </c>
      <c r="L66" s="4"/>
      <c r="M66" s="4"/>
    </row>
    <row r="67" spans="1:21" ht="48.75" x14ac:dyDescent="0.25">
      <c r="A67" s="1" t="s">
        <v>65</v>
      </c>
      <c r="B67" s="1" t="s">
        <v>81</v>
      </c>
      <c r="C67" s="1" t="s">
        <v>35</v>
      </c>
      <c r="D67" s="3">
        <v>2267</v>
      </c>
      <c r="E67" s="3">
        <v>1827</v>
      </c>
      <c r="F67" s="3">
        <v>440</v>
      </c>
      <c r="G67" s="3" t="s">
        <v>81</v>
      </c>
      <c r="H67" s="4">
        <v>2405</v>
      </c>
      <c r="I67" s="4">
        <v>1811</v>
      </c>
      <c r="J67" s="4">
        <v>292</v>
      </c>
      <c r="K67" s="4">
        <v>240</v>
      </c>
      <c r="L67" s="4"/>
      <c r="M67" s="4"/>
    </row>
    <row r="68" spans="1:21" ht="36" x14ac:dyDescent="0.25">
      <c r="A68" s="1" t="s">
        <v>65</v>
      </c>
      <c r="B68" s="1" t="s">
        <v>82</v>
      </c>
      <c r="C68" s="1" t="s">
        <v>35</v>
      </c>
      <c r="D68" s="3">
        <v>760</v>
      </c>
      <c r="E68" s="3">
        <v>487</v>
      </c>
      <c r="F68" s="3">
        <v>273</v>
      </c>
      <c r="G68" s="3" t="s">
        <v>82</v>
      </c>
      <c r="H68" s="4">
        <v>782</v>
      </c>
      <c r="I68" s="4">
        <v>497</v>
      </c>
      <c r="J68" s="4">
        <v>202</v>
      </c>
      <c r="K68" s="4">
        <v>69</v>
      </c>
      <c r="L68" s="4"/>
      <c r="M68" s="4"/>
    </row>
    <row r="69" spans="1:21" ht="36" x14ac:dyDescent="0.25">
      <c r="A69" s="1"/>
      <c r="B69" s="1"/>
      <c r="C69" s="1" t="s">
        <v>35</v>
      </c>
      <c r="D69" s="3">
        <f>SUM(D46:D68)</f>
        <v>35066</v>
      </c>
      <c r="E69" s="3"/>
      <c r="F69" s="3">
        <f>SUM(F46:F68)</f>
        <v>9090</v>
      </c>
      <c r="G69" s="3"/>
      <c r="H69" s="3">
        <f>SUM(H46:H68)</f>
        <v>39425</v>
      </c>
      <c r="I69" s="4"/>
      <c r="J69" s="3">
        <f t="shared" ref="J69:K69" si="2">SUM(J46:J68)</f>
        <v>6424</v>
      </c>
      <c r="K69" s="3">
        <f t="shared" si="2"/>
        <v>4279</v>
      </c>
      <c r="L69" s="6">
        <f>K69+J69</f>
        <v>10703</v>
      </c>
      <c r="M69" s="7">
        <f>H69/D69</f>
        <v>1.1243084469286488</v>
      </c>
      <c r="N69" s="8">
        <f>H69*M69</f>
        <v>44325.860520161979</v>
      </c>
      <c r="O69" s="9">
        <f>L69/F69</f>
        <v>1.1774477447744776</v>
      </c>
      <c r="P69" s="8">
        <f>L69*O69</f>
        <v>12602.223212321232</v>
      </c>
      <c r="Q69" s="9">
        <f>F69/D69</f>
        <v>0.25922546056008672</v>
      </c>
      <c r="R69" s="9">
        <f>L69/H69</f>
        <v>0.27147748890298035</v>
      </c>
      <c r="S69" s="9">
        <f>P69/N69</f>
        <v>0.2843085969326869</v>
      </c>
      <c r="T69" s="8">
        <f>P69-F69</f>
        <v>3512.2232123212325</v>
      </c>
      <c r="U69" s="9">
        <f>P69/F69</f>
        <v>1.3863831916745031</v>
      </c>
    </row>
  </sheetData>
  <pageMargins left="0.7" right="0.7" top="0.75" bottom="0.75" header="0.3" footer="0.3"/>
  <tableParts count="1">
    <tablePart r:id="rId1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 Wilson Craw</dc:creator>
  <cp:lastModifiedBy>Jenny Luckett</cp:lastModifiedBy>
  <dcterms:created xsi:type="dcterms:W3CDTF">2014-09-21T09:42:57Z</dcterms:created>
  <dcterms:modified xsi:type="dcterms:W3CDTF">2014-10-16T11:31:05Z</dcterms:modified>
</cp:coreProperties>
</file>