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nny\Dropbox\Generation Rent - shared files\Renter Champions\For Website\"/>
    </mc:Choice>
  </mc:AlternateContent>
  <bookViews>
    <workbookView xWindow="0" yWindow="0" windowWidth="20490" windowHeight="7755"/>
  </bookViews>
  <sheets>
    <sheet name="Sheet1" sheetId="1" r:id="rId1"/>
  </sheets>
  <definedNames>
    <definedName name="_xlnm._FilterDatabase" localSheetId="0" hidden="1">Sheet1!$A$1:$Q$46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6" i="1" l="1"/>
  <c r="J46" i="1"/>
  <c r="H46" i="1"/>
  <c r="F46" i="1"/>
  <c r="D46" i="1"/>
  <c r="K35" i="1"/>
  <c r="J35" i="1"/>
  <c r="H35" i="1"/>
  <c r="F35" i="1"/>
  <c r="D35" i="1"/>
  <c r="K24" i="1"/>
  <c r="J24" i="1"/>
  <c r="H24" i="1"/>
  <c r="F24" i="1"/>
  <c r="D24" i="1"/>
  <c r="K12" i="1"/>
  <c r="J12" i="1"/>
  <c r="H12" i="1"/>
  <c r="F12" i="1"/>
  <c r="D12" i="1"/>
  <c r="Q35" i="1" l="1"/>
  <c r="Q46" i="1"/>
  <c r="Q24" i="1"/>
  <c r="Q12" i="1"/>
  <c r="L24" i="1"/>
  <c r="R24" i="1" s="1"/>
  <c r="M12" i="1"/>
  <c r="M24" i="1"/>
  <c r="N24" i="1" s="1"/>
  <c r="L12" i="1"/>
  <c r="R12" i="1" s="1"/>
  <c r="M35" i="1"/>
  <c r="N35" i="1" s="1"/>
  <c r="M46" i="1"/>
  <c r="N46" i="1" s="1"/>
  <c r="N12" i="1"/>
  <c r="L35" i="1"/>
  <c r="O35" i="1" s="1"/>
  <c r="P35" i="1" s="1"/>
  <c r="L46" i="1"/>
  <c r="O46" i="1" s="1"/>
  <c r="P46" i="1" s="1"/>
  <c r="R46" i="1"/>
  <c r="R35" i="1"/>
  <c r="O24" i="1" l="1"/>
  <c r="P24" i="1" s="1"/>
  <c r="O12" i="1"/>
  <c r="P12" i="1" s="1"/>
  <c r="T12" i="1" s="1"/>
  <c r="S35" i="1"/>
  <c r="U35" i="1"/>
  <c r="T35" i="1"/>
  <c r="U46" i="1"/>
  <c r="T46" i="1"/>
  <c r="S46" i="1"/>
  <c r="U24" i="1" l="1"/>
  <c r="T24" i="1"/>
  <c r="S24" i="1"/>
  <c r="S12" i="1"/>
  <c r="U12" i="1"/>
</calcChain>
</file>

<file path=xl/sharedStrings.xml><?xml version="1.0" encoding="utf-8"?>
<sst xmlns="http://schemas.openxmlformats.org/spreadsheetml/2006/main" count="164" uniqueCount="77">
  <si>
    <t>District</t>
  </si>
  <si>
    <t>Ward</t>
  </si>
  <si>
    <t>2010 seat</t>
  </si>
  <si>
    <t>WARD_NAME</t>
  </si>
  <si>
    <t>All Households</t>
  </si>
  <si>
    <t>Owner occupied</t>
  </si>
  <si>
    <t>Rented</t>
  </si>
  <si>
    <t>Owned; Total</t>
  </si>
  <si>
    <t>Social Rented; Total</t>
  </si>
  <si>
    <t>Private Rented; Total</t>
  </si>
  <si>
    <t>2021 pop</t>
  </si>
  <si>
    <t>2021 rent</t>
  </si>
  <si>
    <t>Kirklees</t>
  </si>
  <si>
    <t>Almondbury [1]</t>
  </si>
  <si>
    <t>Huddersfield</t>
  </si>
  <si>
    <t>Almondbury</t>
  </si>
  <si>
    <t>Almondbury [2]</t>
  </si>
  <si>
    <t>Ashbrow</t>
  </si>
  <si>
    <t>Batley East [1]</t>
  </si>
  <si>
    <t>Batley and Spen</t>
  </si>
  <si>
    <t>Batley East</t>
  </si>
  <si>
    <t>Batley East [2]</t>
  </si>
  <si>
    <t>Dewsbury</t>
  </si>
  <si>
    <t>Batley West</t>
  </si>
  <si>
    <t>Birkby</t>
  </si>
  <si>
    <t>Birstall and Birkenshaw</t>
  </si>
  <si>
    <t>Cleckheaton</t>
  </si>
  <si>
    <t>Colne Valley</t>
  </si>
  <si>
    <t>Colne Valley West</t>
  </si>
  <si>
    <t>Crosland Moor</t>
  </si>
  <si>
    <t>Crosland Moor and Netherton [1]</t>
  </si>
  <si>
    <t>Crosland Moor and Netherton [2]</t>
  </si>
  <si>
    <t>Dalton</t>
  </si>
  <si>
    <t>Deighton</t>
  </si>
  <si>
    <t>Denby Dale</t>
  </si>
  <si>
    <t>Dewsbury East [1]</t>
  </si>
  <si>
    <t>Dewsbury East</t>
  </si>
  <si>
    <t>Dewsbury East [2]</t>
  </si>
  <si>
    <t>Dewsbury South</t>
  </si>
  <si>
    <t>Dewsbury West [1]</t>
  </si>
  <si>
    <t>Dewsbury West</t>
  </si>
  <si>
    <t>Dewsbury West [2]</t>
  </si>
  <si>
    <t>Golcar [1]</t>
  </si>
  <si>
    <t>Golcar</t>
  </si>
  <si>
    <t>Golcar [2]</t>
  </si>
  <si>
    <t>Greenhead [1]</t>
  </si>
  <si>
    <t>Greenhead [2]</t>
  </si>
  <si>
    <t>Heckmondwike [1]</t>
  </si>
  <si>
    <t>Heckmondwike</t>
  </si>
  <si>
    <t>Heckmondwike [2]</t>
  </si>
  <si>
    <t>Holme Valley North</t>
  </si>
  <si>
    <t>Holme Valley South</t>
  </si>
  <si>
    <t>Kirkburton [1]</t>
  </si>
  <si>
    <t>Kirkburton</t>
  </si>
  <si>
    <t>Kirkburton [2]</t>
  </si>
  <si>
    <t>Lindley [1]</t>
  </si>
  <si>
    <t>Lindley</t>
  </si>
  <si>
    <t>Lindley [2]</t>
  </si>
  <si>
    <t>Liversedge and Gomersal [1]</t>
  </si>
  <si>
    <t>Liversedge and Gomersal [2]</t>
  </si>
  <si>
    <t>Mirfield</t>
  </si>
  <si>
    <t>Newsome</t>
  </si>
  <si>
    <t>Paddock</t>
  </si>
  <si>
    <t>Spen</t>
  </si>
  <si>
    <t>Thornhill</t>
  </si>
  <si>
    <t>Crosland Moor and Netherton</t>
  </si>
  <si>
    <t>Greenhead</t>
  </si>
  <si>
    <t>Liversedge and Gomersal</t>
  </si>
  <si>
    <t>Total Rent</t>
  </si>
  <si>
    <t>pop01-11 %</t>
  </si>
  <si>
    <t>rent01-11%</t>
  </si>
  <si>
    <t>2001 rent</t>
  </si>
  <si>
    <t>2011 rent</t>
  </si>
  <si>
    <t>01-21 renter change</t>
  </si>
  <si>
    <t>01-21 % renter change</t>
  </si>
  <si>
    <t>All Households2</t>
  </si>
  <si>
    <t>2021 rent3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</si>
</sst>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/>
    <xf numFmtId="0" fontId="0" fillId="0" borderId="0" xfId="0" applyFill="1" applyBorder="1"/>
    <xf numFmtId="49" fontId="4" fillId="0" borderId="0" xfId="0" applyNumberFormat="1" applyFont="1" applyFill="1" applyBorder="1" applyAlignment="1">
      <alignment wrapText="1"/>
    </xf>
    <xf numFmtId="0" fontId="6" fillId="0" borderId="0" xfId="0" applyFont="1" applyFill="1" applyBorder="1"/>
    <xf numFmtId="9" fontId="6" fillId="0" borderId="0" xfId="1" applyFont="1" applyFill="1" applyBorder="1"/>
    <xf numFmtId="1" fontId="2" fillId="0" borderId="0" xfId="0" applyNumberFormat="1" applyFont="1" applyFill="1" applyBorder="1"/>
    <xf numFmtId="9" fontId="2" fillId="0" borderId="0" xfId="1" applyFont="1" applyFill="1" applyBorder="1"/>
    <xf numFmtId="0" fontId="5" fillId="0" borderId="0" xfId="0" applyFont="1" applyFill="1" applyBorder="1" applyAlignment="1">
      <alignment wrapText="1"/>
    </xf>
  </cellXfs>
  <cellStyles count="2">
    <cellStyle name="Normal" xfId="0" builtinId="0"/>
    <cellStyle name="Percent" xfId="1" builtinId="5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U1048576" totalsRowShown="0" headerRowDxfId="0" dataDxfId="1">
  <autoFilter ref="A1:U1048576"/>
  <tableColumns count="21">
    <tableColumn id="1" name="District" dataDxfId="22"/>
    <tableColumn id="2" name="Ward" dataDxfId="21"/>
    <tableColumn id="3" name="2010 seat" dataDxfId="20"/>
    <tableColumn id="4" name="All Households" dataDxfId="19"/>
    <tableColumn id="5" name="Owner occupied" dataDxfId="18"/>
    <tableColumn id="6" name="Rented" dataDxfId="17"/>
    <tableColumn id="7" name="WARD_NAME" dataDxfId="16"/>
    <tableColumn id="8" name="All Households2" dataDxfId="15"/>
    <tableColumn id="9" name="Owned; Total" dataDxfId="14"/>
    <tableColumn id="10" name="Social Rented; Total" dataDxfId="13"/>
    <tableColumn id="11" name="Private Rented; Total" dataDxfId="12"/>
    <tableColumn id="12" name="Total Rent" dataDxfId="11"/>
    <tableColumn id="13" name="pop01-11 %" dataDxfId="10"/>
    <tableColumn id="14" name="2021 pop" dataDxfId="9"/>
    <tableColumn id="15" name="rent01-11%" dataDxfId="8"/>
    <tableColumn id="16" name="2021 rent" dataDxfId="7"/>
    <tableColumn id="17" name="2001 rent" dataDxfId="6"/>
    <tableColumn id="18" name="2011 rent" dataDxfId="5"/>
    <tableColumn id="19" name="2021 rent3" dataDxfId="4"/>
    <tableColumn id="20" name="01-21 renter change" dataDxfId="3"/>
    <tableColumn id="21" name="01-21 % renter change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tabSelected="1" workbookViewId="0">
      <selection activeCell="M3" sqref="M3"/>
    </sheetView>
  </sheetViews>
  <sheetFormatPr defaultRowHeight="15" x14ac:dyDescent="0.25"/>
  <cols>
    <col min="1" max="2" width="9.140625" style="5"/>
    <col min="3" max="3" width="10" style="5" customWidth="1"/>
    <col min="4" max="4" width="13.5703125" style="5" customWidth="1"/>
    <col min="5" max="5" width="14.42578125" style="5" customWidth="1"/>
    <col min="6" max="6" width="9.140625" style="5"/>
    <col min="7" max="7" width="13.140625" style="5" customWidth="1"/>
    <col min="8" max="8" width="14.42578125" style="5" customWidth="1"/>
    <col min="9" max="9" width="12.5703125" style="5" customWidth="1"/>
    <col min="10" max="10" width="17.140625" style="5" customWidth="1"/>
    <col min="11" max="11" width="18" style="5" customWidth="1"/>
    <col min="12" max="12" width="10.42578125" style="5" customWidth="1"/>
    <col min="13" max="13" width="11.42578125" style="5" customWidth="1"/>
    <col min="14" max="14" width="9.5703125" style="5" customWidth="1"/>
    <col min="15" max="15" width="11.28515625" style="5" customWidth="1"/>
    <col min="16" max="18" width="9.85546875" style="5" customWidth="1"/>
    <col min="19" max="19" width="10.7109375" style="5" customWidth="1"/>
    <col min="20" max="20" width="17.28515625" style="5" customWidth="1"/>
    <col min="21" max="21" width="19" style="5" customWidth="1"/>
    <col min="22" max="16384" width="9.140625" style="5"/>
  </cols>
  <sheetData>
    <row r="1" spans="1:21" ht="36.75" x14ac:dyDescent="0.25">
      <c r="A1" s="2" t="s">
        <v>0</v>
      </c>
      <c r="B1" s="2" t="s">
        <v>1</v>
      </c>
      <c r="C1" s="2" t="s">
        <v>2</v>
      </c>
      <c r="D1" s="3" t="s">
        <v>4</v>
      </c>
      <c r="E1" s="3" t="s">
        <v>5</v>
      </c>
      <c r="F1" s="3" t="s">
        <v>6</v>
      </c>
      <c r="G1" s="3" t="s">
        <v>3</v>
      </c>
      <c r="H1" s="4" t="s">
        <v>75</v>
      </c>
      <c r="I1" s="4" t="s">
        <v>7</v>
      </c>
      <c r="J1" s="4" t="s">
        <v>8</v>
      </c>
      <c r="K1" s="4" t="s">
        <v>9</v>
      </c>
      <c r="L1" s="4" t="s">
        <v>68</v>
      </c>
      <c r="M1" s="4" t="s">
        <v>69</v>
      </c>
      <c r="N1" s="4" t="s">
        <v>10</v>
      </c>
      <c r="O1" s="4" t="s">
        <v>70</v>
      </c>
      <c r="P1" s="4" t="s">
        <v>11</v>
      </c>
      <c r="Q1" s="4" t="s">
        <v>71</v>
      </c>
      <c r="R1" s="4" t="s">
        <v>72</v>
      </c>
      <c r="S1" s="4" t="s">
        <v>76</v>
      </c>
      <c r="T1" s="4" t="s">
        <v>73</v>
      </c>
      <c r="U1" s="4" t="s">
        <v>74</v>
      </c>
    </row>
    <row r="2" spans="1:21" ht="24.75" x14ac:dyDescent="0.25">
      <c r="A2" s="1" t="s">
        <v>12</v>
      </c>
      <c r="B2" s="1" t="s">
        <v>18</v>
      </c>
      <c r="C2" s="1" t="s">
        <v>19</v>
      </c>
      <c r="D2" s="3">
        <v>6639</v>
      </c>
      <c r="E2" s="3">
        <v>4651</v>
      </c>
      <c r="F2" s="3">
        <v>1988</v>
      </c>
      <c r="G2" s="3" t="s">
        <v>20</v>
      </c>
      <c r="H2" s="4">
        <v>6820</v>
      </c>
      <c r="I2" s="4">
        <v>4130</v>
      </c>
      <c r="J2" s="4">
        <v>1351</v>
      </c>
      <c r="K2" s="4">
        <v>1163</v>
      </c>
      <c r="L2" s="4"/>
      <c r="M2" s="4"/>
    </row>
    <row r="3" spans="1:21" ht="24" x14ac:dyDescent="0.25">
      <c r="A3" s="1" t="s">
        <v>12</v>
      </c>
      <c r="B3" s="1" t="s">
        <v>21</v>
      </c>
      <c r="C3" s="1" t="s">
        <v>19</v>
      </c>
      <c r="D3" s="3"/>
      <c r="E3" s="3"/>
      <c r="G3" s="3"/>
      <c r="H3" s="4"/>
      <c r="I3" s="4"/>
      <c r="J3" s="4"/>
      <c r="K3" s="4"/>
      <c r="L3" s="4"/>
      <c r="M3" s="4"/>
    </row>
    <row r="4" spans="1:21" ht="24.75" x14ac:dyDescent="0.25">
      <c r="A4" s="1" t="s">
        <v>12</v>
      </c>
      <c r="B4" s="1" t="s">
        <v>23</v>
      </c>
      <c r="C4" s="1" t="s">
        <v>19</v>
      </c>
      <c r="D4" s="3">
        <v>7229</v>
      </c>
      <c r="E4" s="3">
        <v>4519</v>
      </c>
      <c r="F4" s="3">
        <v>2710</v>
      </c>
      <c r="G4" s="3" t="s">
        <v>23</v>
      </c>
      <c r="H4" s="4">
        <v>7317</v>
      </c>
      <c r="I4" s="4">
        <v>4777</v>
      </c>
      <c r="J4" s="4">
        <v>1236</v>
      </c>
      <c r="K4" s="4">
        <v>1112</v>
      </c>
      <c r="L4" s="4"/>
      <c r="M4" s="4"/>
    </row>
    <row r="5" spans="1:21" ht="48.75" x14ac:dyDescent="0.25">
      <c r="A5" s="1" t="s">
        <v>12</v>
      </c>
      <c r="B5" s="1" t="s">
        <v>25</v>
      </c>
      <c r="C5" s="1" t="s">
        <v>19</v>
      </c>
      <c r="D5" s="3">
        <v>7418</v>
      </c>
      <c r="E5" s="3">
        <v>5583</v>
      </c>
      <c r="F5" s="3">
        <v>1835</v>
      </c>
      <c r="G5" s="3" t="s">
        <v>25</v>
      </c>
      <c r="H5" s="4">
        <v>7017</v>
      </c>
      <c r="I5" s="4">
        <v>4942</v>
      </c>
      <c r="J5" s="4">
        <v>1125</v>
      </c>
      <c r="K5" s="4">
        <v>808</v>
      </c>
      <c r="L5" s="4"/>
      <c r="M5" s="4"/>
    </row>
    <row r="6" spans="1:21" ht="24.75" x14ac:dyDescent="0.25">
      <c r="A6" s="6" t="s">
        <v>12</v>
      </c>
      <c r="B6" s="1" t="s">
        <v>26</v>
      </c>
      <c r="C6" s="1" t="s">
        <v>19</v>
      </c>
      <c r="D6" s="3">
        <v>6564</v>
      </c>
      <c r="E6" s="3">
        <v>4917</v>
      </c>
      <c r="F6" s="3">
        <v>1647</v>
      </c>
      <c r="G6" s="3" t="s">
        <v>26</v>
      </c>
      <c r="H6" s="4">
        <v>7442</v>
      </c>
      <c r="I6" s="4">
        <v>5195</v>
      </c>
      <c r="J6" s="4">
        <v>979</v>
      </c>
      <c r="K6" s="4">
        <v>1126</v>
      </c>
      <c r="L6" s="4"/>
      <c r="M6" s="4"/>
    </row>
    <row r="7" spans="1:21" ht="24.75" x14ac:dyDescent="0.25">
      <c r="A7" s="1" t="s">
        <v>12</v>
      </c>
      <c r="B7" s="1" t="s">
        <v>47</v>
      </c>
      <c r="C7" s="1" t="s">
        <v>19</v>
      </c>
      <c r="D7" s="3">
        <v>7052</v>
      </c>
      <c r="E7" s="3">
        <v>5580</v>
      </c>
      <c r="F7" s="3">
        <v>1472</v>
      </c>
      <c r="G7" s="3" t="s">
        <v>48</v>
      </c>
      <c r="H7" s="4">
        <v>6642</v>
      </c>
      <c r="I7" s="4">
        <v>4768</v>
      </c>
      <c r="J7" s="4">
        <v>773</v>
      </c>
      <c r="K7" s="4">
        <v>983</v>
      </c>
      <c r="L7" s="4"/>
      <c r="M7" s="4"/>
    </row>
    <row r="8" spans="1:21" ht="24" x14ac:dyDescent="0.25">
      <c r="A8" s="1" t="s">
        <v>12</v>
      </c>
      <c r="B8" s="1" t="s">
        <v>49</v>
      </c>
      <c r="C8" s="1" t="s">
        <v>19</v>
      </c>
      <c r="D8" s="3"/>
      <c r="E8" s="3"/>
      <c r="G8" s="3"/>
      <c r="H8" s="4"/>
      <c r="I8" s="4"/>
      <c r="J8" s="4"/>
      <c r="K8" s="4"/>
      <c r="L8" s="4"/>
      <c r="M8" s="4"/>
    </row>
    <row r="9" spans="1:21" ht="48" x14ac:dyDescent="0.25">
      <c r="A9" s="1" t="s">
        <v>12</v>
      </c>
      <c r="B9" s="1" t="s">
        <v>58</v>
      </c>
      <c r="C9" s="1" t="s">
        <v>19</v>
      </c>
      <c r="D9" s="3"/>
      <c r="E9" s="3"/>
      <c r="G9" s="3" t="s">
        <v>67</v>
      </c>
      <c r="H9" s="4">
        <v>8333</v>
      </c>
      <c r="I9" s="4">
        <v>5403</v>
      </c>
      <c r="J9" s="4">
        <v>1688</v>
      </c>
      <c r="K9" s="4">
        <v>1071</v>
      </c>
      <c r="L9" s="4"/>
      <c r="M9" s="4"/>
    </row>
    <row r="10" spans="1:21" x14ac:dyDescent="0.25">
      <c r="A10" s="1" t="s">
        <v>12</v>
      </c>
      <c r="B10" s="3" t="s">
        <v>63</v>
      </c>
      <c r="C10" s="1"/>
      <c r="D10" s="3">
        <v>6822</v>
      </c>
      <c r="E10" s="3">
        <v>4426</v>
      </c>
      <c r="F10" s="3">
        <v>2396</v>
      </c>
      <c r="G10" s="3"/>
      <c r="H10" s="4"/>
      <c r="I10" s="4"/>
      <c r="J10" s="4"/>
      <c r="K10" s="4"/>
      <c r="L10" s="4"/>
      <c r="M10" s="4"/>
    </row>
    <row r="11" spans="1:21" ht="48" x14ac:dyDescent="0.25">
      <c r="A11" s="1" t="s">
        <v>12</v>
      </c>
      <c r="B11" s="1" t="s">
        <v>59</v>
      </c>
      <c r="C11" s="1" t="s">
        <v>19</v>
      </c>
      <c r="D11" s="3"/>
      <c r="E11" s="3"/>
      <c r="G11" s="3"/>
      <c r="H11" s="4"/>
      <c r="I11" s="4"/>
      <c r="J11" s="4"/>
      <c r="K11" s="4"/>
      <c r="L11" s="4"/>
      <c r="M11" s="4"/>
    </row>
    <row r="12" spans="1:21" ht="24" x14ac:dyDescent="0.25">
      <c r="A12" s="1"/>
      <c r="B12" s="1"/>
      <c r="C12" s="1" t="s">
        <v>19</v>
      </c>
      <c r="D12" s="3">
        <f>SUM(D2:D11)</f>
        <v>41724</v>
      </c>
      <c r="E12" s="3"/>
      <c r="F12" s="3">
        <f>SUM(F2:F11)</f>
        <v>12048</v>
      </c>
      <c r="G12" s="3"/>
      <c r="H12" s="3">
        <f>SUM(H2:H11)</f>
        <v>43571</v>
      </c>
      <c r="I12" s="4"/>
      <c r="J12" s="3">
        <f t="shared" ref="J12:K12" si="0">SUM(J2:J11)</f>
        <v>7152</v>
      </c>
      <c r="K12" s="3">
        <f t="shared" si="0"/>
        <v>6263</v>
      </c>
      <c r="L12" s="7">
        <f>K12+J12</f>
        <v>13415</v>
      </c>
      <c r="M12" s="8">
        <f>H12/D12</f>
        <v>1.0442670884862428</v>
      </c>
      <c r="N12" s="9">
        <f>H12*M12</f>
        <v>45499.761312434086</v>
      </c>
      <c r="O12" s="10">
        <f>L12/F12</f>
        <v>1.1134628154050465</v>
      </c>
      <c r="P12" s="9">
        <f>L12*O12</f>
        <v>14937.103668658699</v>
      </c>
      <c r="Q12" s="10">
        <f>F12/D12</f>
        <v>0.28875467356916884</v>
      </c>
      <c r="R12" s="10">
        <f>L12/H12</f>
        <v>0.30788827431089488</v>
      </c>
      <c r="S12" s="10">
        <f>P12/N12</f>
        <v>0.32828971488641012</v>
      </c>
      <c r="T12" s="9">
        <f>P12-F12</f>
        <v>2889.1036686586995</v>
      </c>
      <c r="U12" s="10">
        <f>P12/F12</f>
        <v>1.2397994412897326</v>
      </c>
    </row>
    <row r="13" spans="1:21" ht="24.75" x14ac:dyDescent="0.25">
      <c r="A13" s="1" t="s">
        <v>12</v>
      </c>
      <c r="B13" s="1" t="s">
        <v>27</v>
      </c>
      <c r="C13" s="1" t="s">
        <v>27</v>
      </c>
      <c r="F13" s="3"/>
      <c r="G13" s="3" t="s">
        <v>27</v>
      </c>
      <c r="H13" s="4">
        <v>7576</v>
      </c>
      <c r="I13" s="4">
        <v>5709</v>
      </c>
      <c r="J13" s="4">
        <v>506</v>
      </c>
      <c r="K13" s="4">
        <v>1248</v>
      </c>
      <c r="L13" s="4"/>
      <c r="M13" s="4"/>
    </row>
    <row r="14" spans="1:21" ht="36.75" x14ac:dyDescent="0.25">
      <c r="A14" s="1" t="s">
        <v>12</v>
      </c>
      <c r="B14" s="3" t="s">
        <v>28</v>
      </c>
      <c r="C14" s="11"/>
      <c r="D14" s="3">
        <v>5892</v>
      </c>
      <c r="E14" s="3">
        <v>4514</v>
      </c>
      <c r="F14" s="3">
        <v>1378</v>
      </c>
      <c r="G14" s="3"/>
      <c r="H14" s="4"/>
      <c r="I14" s="4"/>
      <c r="J14" s="4"/>
      <c r="K14" s="4"/>
      <c r="L14" s="4"/>
      <c r="M14" s="4"/>
    </row>
    <row r="15" spans="1:21" ht="48" x14ac:dyDescent="0.25">
      <c r="A15" s="6" t="s">
        <v>12</v>
      </c>
      <c r="B15" s="1" t="s">
        <v>30</v>
      </c>
      <c r="C15" s="1" t="s">
        <v>27</v>
      </c>
      <c r="G15" s="3" t="s">
        <v>65</v>
      </c>
      <c r="H15" s="4">
        <v>7444</v>
      </c>
      <c r="I15" s="4">
        <v>4876</v>
      </c>
      <c r="J15" s="4">
        <v>992</v>
      </c>
      <c r="K15" s="4">
        <v>1386</v>
      </c>
      <c r="L15" s="4"/>
      <c r="M15" s="4"/>
    </row>
    <row r="16" spans="1:21" ht="24.75" x14ac:dyDescent="0.25">
      <c r="A16" s="1" t="s">
        <v>12</v>
      </c>
      <c r="B16" s="3" t="s">
        <v>29</v>
      </c>
      <c r="C16" s="11"/>
      <c r="D16" s="3">
        <v>6551</v>
      </c>
      <c r="E16" s="3">
        <v>4691</v>
      </c>
      <c r="F16" s="3">
        <v>1860</v>
      </c>
      <c r="G16" s="3"/>
      <c r="H16" s="4"/>
      <c r="I16" s="4"/>
      <c r="J16" s="4"/>
      <c r="K16" s="4"/>
      <c r="L16" s="4"/>
      <c r="M16" s="4"/>
    </row>
    <row r="17" spans="1:21" ht="48" x14ac:dyDescent="0.25">
      <c r="A17" s="6" t="s">
        <v>12</v>
      </c>
      <c r="B17" s="1" t="s">
        <v>31</v>
      </c>
      <c r="C17" s="1" t="s">
        <v>27</v>
      </c>
      <c r="G17" s="3"/>
      <c r="H17" s="4"/>
      <c r="I17" s="4"/>
      <c r="J17" s="4"/>
      <c r="K17" s="4"/>
      <c r="L17" s="4"/>
      <c r="M17" s="4"/>
    </row>
    <row r="18" spans="1:21" ht="24" x14ac:dyDescent="0.25">
      <c r="A18" s="1" t="s">
        <v>12</v>
      </c>
      <c r="B18" s="1" t="s">
        <v>42</v>
      </c>
      <c r="C18" s="1" t="s">
        <v>27</v>
      </c>
      <c r="D18" s="3">
        <v>7208</v>
      </c>
      <c r="E18" s="3">
        <v>5445</v>
      </c>
      <c r="F18" s="3">
        <v>1763</v>
      </c>
      <c r="G18" s="3" t="s">
        <v>43</v>
      </c>
      <c r="H18" s="4">
        <v>7903</v>
      </c>
      <c r="I18" s="4">
        <v>5383</v>
      </c>
      <c r="J18" s="4">
        <v>974</v>
      </c>
      <c r="K18" s="4">
        <v>1413</v>
      </c>
      <c r="L18" s="4"/>
      <c r="M18" s="4"/>
    </row>
    <row r="19" spans="1:21" ht="24" x14ac:dyDescent="0.25">
      <c r="A19" s="1" t="s">
        <v>12</v>
      </c>
      <c r="B19" s="1" t="s">
        <v>44</v>
      </c>
      <c r="C19" s="1" t="s">
        <v>27</v>
      </c>
      <c r="D19" s="3"/>
      <c r="E19" s="3"/>
      <c r="F19" s="3"/>
      <c r="G19" s="3"/>
      <c r="H19" s="4"/>
      <c r="I19" s="4"/>
      <c r="J19" s="4"/>
      <c r="K19" s="4"/>
      <c r="L19" s="4"/>
      <c r="M19" s="4"/>
    </row>
    <row r="20" spans="1:21" ht="36.75" x14ac:dyDescent="0.25">
      <c r="A20" s="1" t="s">
        <v>12</v>
      </c>
      <c r="B20" s="1" t="s">
        <v>50</v>
      </c>
      <c r="C20" s="1" t="s">
        <v>27</v>
      </c>
      <c r="D20" s="3">
        <v>6615</v>
      </c>
      <c r="E20" s="3">
        <v>5305</v>
      </c>
      <c r="F20" s="3">
        <v>1310</v>
      </c>
      <c r="G20" s="3" t="s">
        <v>50</v>
      </c>
      <c r="H20" s="4">
        <v>7076</v>
      </c>
      <c r="I20" s="4">
        <v>5417</v>
      </c>
      <c r="J20" s="4">
        <v>716</v>
      </c>
      <c r="K20" s="4">
        <v>810</v>
      </c>
      <c r="L20" s="4"/>
      <c r="M20" s="4"/>
    </row>
    <row r="21" spans="1:21" ht="36.75" x14ac:dyDescent="0.25">
      <c r="A21" s="1" t="s">
        <v>12</v>
      </c>
      <c r="B21" s="1" t="s">
        <v>51</v>
      </c>
      <c r="C21" s="1" t="s">
        <v>27</v>
      </c>
      <c r="D21" s="3">
        <v>7130</v>
      </c>
      <c r="E21" s="3">
        <v>5886</v>
      </c>
      <c r="F21" s="3">
        <v>1244</v>
      </c>
      <c r="G21" s="3" t="s">
        <v>51</v>
      </c>
      <c r="H21" s="4">
        <v>7989</v>
      </c>
      <c r="I21" s="4">
        <v>6397</v>
      </c>
      <c r="J21" s="4">
        <v>501</v>
      </c>
      <c r="K21" s="4">
        <v>976</v>
      </c>
      <c r="L21" s="4"/>
      <c r="M21" s="4"/>
    </row>
    <row r="22" spans="1:21" ht="24" x14ac:dyDescent="0.25">
      <c r="A22" s="1" t="s">
        <v>12</v>
      </c>
      <c r="B22" s="1" t="s">
        <v>55</v>
      </c>
      <c r="C22" s="1" t="s">
        <v>27</v>
      </c>
      <c r="D22" s="3">
        <v>6946</v>
      </c>
      <c r="E22" s="3">
        <v>5661</v>
      </c>
      <c r="F22" s="3">
        <v>1285</v>
      </c>
      <c r="G22" s="3" t="s">
        <v>56</v>
      </c>
      <c r="H22" s="4">
        <v>8385</v>
      </c>
      <c r="I22" s="4">
        <v>6138</v>
      </c>
      <c r="J22" s="4">
        <v>762</v>
      </c>
      <c r="K22" s="4">
        <v>1354</v>
      </c>
      <c r="L22" s="4"/>
      <c r="M22" s="4"/>
    </row>
    <row r="23" spans="1:21" ht="24" x14ac:dyDescent="0.25">
      <c r="A23" s="1" t="s">
        <v>12</v>
      </c>
      <c r="B23" s="1" t="s">
        <v>57</v>
      </c>
      <c r="C23" s="1" t="s">
        <v>27</v>
      </c>
      <c r="D23" s="3"/>
      <c r="E23" s="3"/>
      <c r="F23" s="3"/>
      <c r="G23" s="3"/>
      <c r="H23" s="4"/>
      <c r="I23" s="4"/>
      <c r="J23" s="4"/>
      <c r="K23" s="4"/>
      <c r="L23" s="4"/>
      <c r="M23" s="4"/>
    </row>
    <row r="24" spans="1:21" ht="24" x14ac:dyDescent="0.25">
      <c r="A24" s="1"/>
      <c r="B24" s="1"/>
      <c r="C24" s="1" t="s">
        <v>27</v>
      </c>
      <c r="D24" s="3">
        <f>SUM(D13:D23)</f>
        <v>40342</v>
      </c>
      <c r="E24" s="3"/>
      <c r="F24" s="3">
        <f>SUM(F13:F23)</f>
        <v>8840</v>
      </c>
      <c r="G24" s="3"/>
      <c r="H24" s="3">
        <f>SUM(H13:H23)</f>
        <v>46373</v>
      </c>
      <c r="I24" s="4"/>
      <c r="J24" s="3">
        <f t="shared" ref="J24:K24" si="1">SUM(J13:J23)</f>
        <v>4451</v>
      </c>
      <c r="K24" s="3">
        <f t="shared" si="1"/>
        <v>7187</v>
      </c>
      <c r="L24" s="7">
        <f>K24+J24</f>
        <v>11638</v>
      </c>
      <c r="M24" s="8">
        <f>H24/D24</f>
        <v>1.149496802339993</v>
      </c>
      <c r="N24" s="9">
        <f>H24*M24</f>
        <v>53305.61521491249</v>
      </c>
      <c r="O24" s="10">
        <f>L24/F24</f>
        <v>1.3165158371040724</v>
      </c>
      <c r="P24" s="9">
        <f>L24*O24</f>
        <v>15321.611312217194</v>
      </c>
      <c r="Q24" s="10">
        <f>F24/D24</f>
        <v>0.2191264686926776</v>
      </c>
      <c r="R24" s="10">
        <f>L24/H24</f>
        <v>0.25096500118603499</v>
      </c>
      <c r="S24" s="10">
        <f>P24/N24</f>
        <v>0.28742959349488761</v>
      </c>
      <c r="T24" s="9">
        <f>P24-F24</f>
        <v>6481.6113122171937</v>
      </c>
      <c r="U24" s="10">
        <f>P24/F24</f>
        <v>1.7332139493458365</v>
      </c>
    </row>
    <row r="25" spans="1:21" ht="24.75" x14ac:dyDescent="0.25">
      <c r="A25" s="1" t="s">
        <v>12</v>
      </c>
      <c r="B25" s="1" t="s">
        <v>34</v>
      </c>
      <c r="C25" s="1" t="s">
        <v>22</v>
      </c>
      <c r="D25" s="3">
        <v>7316</v>
      </c>
      <c r="E25" s="3">
        <v>6072</v>
      </c>
      <c r="F25" s="3">
        <v>1244</v>
      </c>
      <c r="G25" s="3" t="s">
        <v>34</v>
      </c>
      <c r="H25" s="4">
        <v>6897</v>
      </c>
      <c r="I25" s="4">
        <v>5444</v>
      </c>
      <c r="J25" s="4">
        <v>523</v>
      </c>
      <c r="K25" s="4">
        <v>810</v>
      </c>
      <c r="L25" s="4"/>
      <c r="M25" s="4"/>
    </row>
    <row r="26" spans="1:21" ht="24.75" x14ac:dyDescent="0.25">
      <c r="A26" s="6" t="s">
        <v>12</v>
      </c>
      <c r="B26" s="1" t="s">
        <v>35</v>
      </c>
      <c r="C26" s="1" t="s">
        <v>22</v>
      </c>
      <c r="D26" s="3">
        <v>6470</v>
      </c>
      <c r="E26" s="3">
        <v>3790</v>
      </c>
      <c r="F26" s="3">
        <v>2680</v>
      </c>
      <c r="G26" s="3" t="s">
        <v>36</v>
      </c>
      <c r="H26" s="4">
        <v>7930</v>
      </c>
      <c r="I26" s="4">
        <v>4860</v>
      </c>
      <c r="J26" s="4">
        <v>1693</v>
      </c>
      <c r="K26" s="4">
        <v>1178</v>
      </c>
      <c r="L26" s="4"/>
      <c r="M26" s="4"/>
    </row>
    <row r="27" spans="1:21" ht="24" x14ac:dyDescent="0.25">
      <c r="A27" s="1" t="s">
        <v>12</v>
      </c>
      <c r="B27" s="1" t="s">
        <v>37</v>
      </c>
      <c r="C27" s="1" t="s">
        <v>22</v>
      </c>
      <c r="D27" s="3"/>
      <c r="E27" s="3"/>
      <c r="G27" s="3"/>
      <c r="H27" s="4"/>
      <c r="I27" s="4"/>
      <c r="J27" s="4"/>
      <c r="K27" s="4"/>
      <c r="L27" s="4"/>
      <c r="M27" s="4"/>
    </row>
    <row r="28" spans="1:21" ht="24.75" x14ac:dyDescent="0.25">
      <c r="A28" s="1" t="s">
        <v>12</v>
      </c>
      <c r="B28" s="1" t="s">
        <v>38</v>
      </c>
      <c r="C28" s="1" t="s">
        <v>22</v>
      </c>
      <c r="D28" s="3"/>
      <c r="E28" s="3"/>
      <c r="F28" s="3"/>
      <c r="G28" s="3" t="s">
        <v>38</v>
      </c>
      <c r="H28" s="4">
        <v>6513</v>
      </c>
      <c r="I28" s="4">
        <v>4185</v>
      </c>
      <c r="J28" s="4">
        <v>1520</v>
      </c>
      <c r="K28" s="4">
        <v>657</v>
      </c>
      <c r="L28" s="4"/>
      <c r="M28" s="4"/>
    </row>
    <row r="29" spans="1:21" x14ac:dyDescent="0.25">
      <c r="A29" s="1" t="s">
        <v>12</v>
      </c>
      <c r="B29" s="3" t="s">
        <v>64</v>
      </c>
      <c r="C29" s="11"/>
      <c r="D29" s="3">
        <v>6265</v>
      </c>
      <c r="E29" s="3">
        <v>3961</v>
      </c>
      <c r="F29" s="3">
        <v>2304</v>
      </c>
      <c r="G29" s="3"/>
      <c r="H29" s="4"/>
      <c r="I29" s="4"/>
      <c r="J29" s="4"/>
      <c r="K29" s="4"/>
      <c r="L29" s="4"/>
      <c r="M29" s="4"/>
    </row>
    <row r="30" spans="1:21" ht="24.75" x14ac:dyDescent="0.25">
      <c r="A30" s="1" t="s">
        <v>12</v>
      </c>
      <c r="B30" s="1" t="s">
        <v>39</v>
      </c>
      <c r="C30" s="1" t="s">
        <v>22</v>
      </c>
      <c r="D30" s="3">
        <v>6916</v>
      </c>
      <c r="E30" s="3">
        <v>4170</v>
      </c>
      <c r="F30" s="3">
        <v>2746</v>
      </c>
      <c r="G30" s="3" t="s">
        <v>40</v>
      </c>
      <c r="H30" s="4">
        <v>6851</v>
      </c>
      <c r="I30" s="4">
        <v>3681</v>
      </c>
      <c r="J30" s="4">
        <v>1839</v>
      </c>
      <c r="K30" s="4">
        <v>1128</v>
      </c>
      <c r="L30" s="4"/>
      <c r="M30" s="4"/>
    </row>
    <row r="31" spans="1:21" ht="24" x14ac:dyDescent="0.25">
      <c r="A31" s="1" t="s">
        <v>12</v>
      </c>
      <c r="B31" s="1" t="s">
        <v>41</v>
      </c>
      <c r="C31" s="1" t="s">
        <v>22</v>
      </c>
      <c r="D31" s="3"/>
      <c r="E31" s="3"/>
      <c r="F31" s="3"/>
      <c r="G31" s="3"/>
      <c r="H31" s="4"/>
      <c r="I31" s="4"/>
      <c r="J31" s="4"/>
      <c r="K31" s="4"/>
      <c r="L31" s="4"/>
      <c r="M31" s="4"/>
    </row>
    <row r="32" spans="1:21" ht="24" x14ac:dyDescent="0.25">
      <c r="A32" s="1" t="s">
        <v>12</v>
      </c>
      <c r="B32" s="1" t="s">
        <v>52</v>
      </c>
      <c r="C32" s="1" t="s">
        <v>22</v>
      </c>
      <c r="D32" s="3">
        <v>6478</v>
      </c>
      <c r="E32" s="3">
        <v>5325</v>
      </c>
      <c r="F32" s="3">
        <v>1153</v>
      </c>
      <c r="G32" s="3" t="s">
        <v>53</v>
      </c>
      <c r="H32" s="4">
        <v>6368</v>
      </c>
      <c r="I32" s="4">
        <v>5186</v>
      </c>
      <c r="J32" s="4">
        <v>391</v>
      </c>
      <c r="K32" s="4">
        <v>654</v>
      </c>
      <c r="L32" s="4"/>
      <c r="M32" s="4"/>
    </row>
    <row r="33" spans="1:21" ht="24" x14ac:dyDescent="0.25">
      <c r="A33" s="1" t="s">
        <v>12</v>
      </c>
      <c r="B33" s="1" t="s">
        <v>54</v>
      </c>
      <c r="C33" s="1" t="s">
        <v>22</v>
      </c>
      <c r="D33" s="3"/>
      <c r="E33" s="3"/>
      <c r="F33" s="3"/>
      <c r="G33" s="3"/>
      <c r="H33" s="4"/>
      <c r="I33" s="4"/>
      <c r="J33" s="4"/>
      <c r="K33" s="4"/>
      <c r="L33" s="4"/>
      <c r="M33" s="4"/>
    </row>
    <row r="34" spans="1:21" x14ac:dyDescent="0.25">
      <c r="A34" s="1" t="s">
        <v>12</v>
      </c>
      <c r="B34" s="1" t="s">
        <v>60</v>
      </c>
      <c r="C34" s="1" t="s">
        <v>22</v>
      </c>
      <c r="D34" s="3">
        <v>6636</v>
      </c>
      <c r="E34" s="3">
        <v>5122</v>
      </c>
      <c r="F34" s="3">
        <v>1514</v>
      </c>
      <c r="G34" s="3" t="s">
        <v>60</v>
      </c>
      <c r="H34" s="4">
        <v>8520</v>
      </c>
      <c r="I34" s="4">
        <v>6289</v>
      </c>
      <c r="J34" s="4">
        <v>936</v>
      </c>
      <c r="K34" s="4">
        <v>1138</v>
      </c>
      <c r="L34" s="4"/>
      <c r="M34" s="4"/>
    </row>
    <row r="35" spans="1:21" x14ac:dyDescent="0.25">
      <c r="A35" s="1"/>
      <c r="B35" s="1"/>
      <c r="C35" s="1" t="s">
        <v>22</v>
      </c>
      <c r="D35" s="3">
        <f>SUM(D25:D34)</f>
        <v>40081</v>
      </c>
      <c r="E35" s="3"/>
      <c r="F35" s="3">
        <f>SUM(F25:F34)</f>
        <v>11641</v>
      </c>
      <c r="G35" s="3"/>
      <c r="H35" s="3">
        <f>SUM(H25:H34)</f>
        <v>43079</v>
      </c>
      <c r="I35" s="4"/>
      <c r="J35" s="3">
        <f t="shared" ref="J35:K35" si="2">SUM(J25:J34)</f>
        <v>6902</v>
      </c>
      <c r="K35" s="3">
        <f t="shared" si="2"/>
        <v>5565</v>
      </c>
      <c r="L35" s="7">
        <f>K35+J35</f>
        <v>12467</v>
      </c>
      <c r="M35" s="8">
        <f>H35/D35</f>
        <v>1.0747985329707344</v>
      </c>
      <c r="N35" s="9">
        <f>H35*M35</f>
        <v>46301.246001846266</v>
      </c>
      <c r="O35" s="10">
        <f>L35/F35</f>
        <v>1.0709561034275406</v>
      </c>
      <c r="P35" s="9">
        <f>L35*O35</f>
        <v>13351.609741431148</v>
      </c>
      <c r="Q35" s="10">
        <f>F35/D35</f>
        <v>0.29043686534767099</v>
      </c>
      <c r="R35" s="10">
        <f>L35/H35</f>
        <v>0.28939854685577659</v>
      </c>
      <c r="S35" s="10">
        <f>P35/N35</f>
        <v>0.2883639403764372</v>
      </c>
      <c r="T35" s="9">
        <f>P35-F35</f>
        <v>1710.609741431148</v>
      </c>
      <c r="U35" s="10">
        <f>P35/F35</f>
        <v>1.1469469754687009</v>
      </c>
    </row>
    <row r="36" spans="1:21" ht="24.75" x14ac:dyDescent="0.25">
      <c r="A36" s="1" t="s">
        <v>12</v>
      </c>
      <c r="B36" s="1" t="s">
        <v>13</v>
      </c>
      <c r="C36" s="1" t="s">
        <v>14</v>
      </c>
      <c r="D36" s="3">
        <v>5583</v>
      </c>
      <c r="E36" s="3">
        <v>3900</v>
      </c>
      <c r="F36" s="3">
        <v>1683</v>
      </c>
      <c r="G36" s="3" t="s">
        <v>15</v>
      </c>
      <c r="H36" s="4">
        <v>7969</v>
      </c>
      <c r="I36" s="4">
        <v>5609</v>
      </c>
      <c r="J36" s="4">
        <v>1069</v>
      </c>
      <c r="K36" s="4">
        <v>1172</v>
      </c>
      <c r="L36" s="4"/>
      <c r="M36" s="4"/>
    </row>
    <row r="37" spans="1:21" ht="24" x14ac:dyDescent="0.25">
      <c r="A37" s="1" t="s">
        <v>12</v>
      </c>
      <c r="B37" s="1" t="s">
        <v>16</v>
      </c>
      <c r="C37" s="1" t="s">
        <v>14</v>
      </c>
      <c r="D37" s="3"/>
      <c r="E37" s="3"/>
      <c r="G37" s="3"/>
      <c r="H37" s="4"/>
      <c r="I37" s="4"/>
      <c r="J37" s="4"/>
      <c r="K37" s="4"/>
      <c r="L37" s="4"/>
      <c r="M37" s="4"/>
    </row>
    <row r="38" spans="1:21" ht="24" x14ac:dyDescent="0.25">
      <c r="A38" s="1" t="s">
        <v>12</v>
      </c>
      <c r="B38" s="1" t="s">
        <v>17</v>
      </c>
      <c r="C38" s="1" t="s">
        <v>14</v>
      </c>
      <c r="F38" s="3"/>
      <c r="G38" s="3" t="s">
        <v>17</v>
      </c>
      <c r="H38" s="4">
        <v>8301</v>
      </c>
      <c r="I38" s="4">
        <v>4790</v>
      </c>
      <c r="J38" s="4">
        <v>2146</v>
      </c>
      <c r="K38" s="4">
        <v>1142</v>
      </c>
      <c r="L38" s="4"/>
      <c r="M38" s="4"/>
    </row>
    <row r="39" spans="1:21" ht="24" x14ac:dyDescent="0.25">
      <c r="A39" s="1" t="s">
        <v>12</v>
      </c>
      <c r="B39" s="1" t="s">
        <v>32</v>
      </c>
      <c r="C39" s="1" t="s">
        <v>14</v>
      </c>
      <c r="D39" s="3">
        <v>6754</v>
      </c>
      <c r="E39" s="3">
        <v>4636</v>
      </c>
      <c r="F39" s="3">
        <v>2118</v>
      </c>
      <c r="G39" s="3" t="s">
        <v>32</v>
      </c>
      <c r="H39" s="4">
        <v>7688</v>
      </c>
      <c r="I39" s="4">
        <v>4823</v>
      </c>
      <c r="J39" s="4">
        <v>1655</v>
      </c>
      <c r="K39" s="4">
        <v>1013</v>
      </c>
      <c r="L39" s="4"/>
      <c r="M39" s="4"/>
    </row>
    <row r="40" spans="1:21" x14ac:dyDescent="0.25">
      <c r="A40" s="1" t="s">
        <v>12</v>
      </c>
      <c r="B40" s="3" t="s">
        <v>33</v>
      </c>
      <c r="C40" s="11"/>
      <c r="D40" s="3">
        <v>5634</v>
      </c>
      <c r="E40" s="3">
        <v>2726</v>
      </c>
      <c r="F40" s="3">
        <v>2908</v>
      </c>
      <c r="G40" s="3"/>
      <c r="H40" s="4"/>
      <c r="I40" s="4"/>
      <c r="J40" s="4"/>
      <c r="K40" s="4"/>
      <c r="L40" s="4"/>
      <c r="M40" s="4"/>
    </row>
    <row r="41" spans="1:21" ht="24.75" x14ac:dyDescent="0.25">
      <c r="A41" s="1" t="s">
        <v>12</v>
      </c>
      <c r="B41" s="1" t="s">
        <v>45</v>
      </c>
      <c r="C41" s="1" t="s">
        <v>14</v>
      </c>
      <c r="D41" s="3"/>
      <c r="E41" s="3"/>
      <c r="G41" s="3" t="s">
        <v>66</v>
      </c>
      <c r="H41" s="4">
        <v>8100</v>
      </c>
      <c r="I41" s="4">
        <v>4641</v>
      </c>
      <c r="J41" s="4">
        <v>827</v>
      </c>
      <c r="K41" s="4">
        <v>2453</v>
      </c>
      <c r="L41" s="4"/>
      <c r="M41" s="4"/>
    </row>
    <row r="42" spans="1:21" x14ac:dyDescent="0.25">
      <c r="A42" s="1" t="s">
        <v>12</v>
      </c>
      <c r="B42" s="3" t="s">
        <v>24</v>
      </c>
      <c r="C42" s="11"/>
      <c r="D42" s="3">
        <v>6006</v>
      </c>
      <c r="E42" s="3">
        <v>4265</v>
      </c>
      <c r="F42" s="3">
        <v>1741</v>
      </c>
      <c r="G42" s="3"/>
      <c r="H42" s="4"/>
      <c r="I42" s="4"/>
      <c r="J42" s="4"/>
      <c r="K42" s="4"/>
      <c r="L42" s="4"/>
      <c r="M42" s="4"/>
    </row>
    <row r="43" spans="1:21" x14ac:dyDescent="0.25">
      <c r="A43" s="1" t="s">
        <v>12</v>
      </c>
      <c r="B43" s="3" t="s">
        <v>62</v>
      </c>
      <c r="C43" s="1"/>
      <c r="D43" s="3">
        <v>6810</v>
      </c>
      <c r="E43" s="3">
        <v>3980</v>
      </c>
      <c r="F43" s="3">
        <v>2830</v>
      </c>
      <c r="G43" s="3"/>
      <c r="H43" s="4"/>
      <c r="I43" s="4"/>
      <c r="J43" s="4"/>
      <c r="K43" s="4"/>
      <c r="L43" s="4"/>
      <c r="M43" s="4"/>
    </row>
    <row r="44" spans="1:21" ht="24" x14ac:dyDescent="0.25">
      <c r="A44" s="1" t="s">
        <v>12</v>
      </c>
      <c r="B44" s="1" t="s">
        <v>46</v>
      </c>
      <c r="C44" s="1" t="s">
        <v>14</v>
      </c>
      <c r="D44" s="3"/>
      <c r="E44" s="3"/>
      <c r="G44" s="3"/>
      <c r="H44" s="4"/>
      <c r="I44" s="4"/>
      <c r="J44" s="4"/>
      <c r="K44" s="4"/>
      <c r="L44" s="4"/>
      <c r="M44" s="4"/>
    </row>
    <row r="45" spans="1:21" ht="24" x14ac:dyDescent="0.25">
      <c r="A45" s="1" t="s">
        <v>12</v>
      </c>
      <c r="B45" s="1" t="s">
        <v>61</v>
      </c>
      <c r="C45" s="1" t="s">
        <v>14</v>
      </c>
      <c r="D45" s="3">
        <v>6097</v>
      </c>
      <c r="E45" s="3">
        <v>3284</v>
      </c>
      <c r="F45" s="3">
        <v>2813</v>
      </c>
      <c r="G45" s="3" t="s">
        <v>61</v>
      </c>
      <c r="H45" s="4">
        <v>8444</v>
      </c>
      <c r="I45" s="4">
        <v>3718</v>
      </c>
      <c r="J45" s="4">
        <v>2323</v>
      </c>
      <c r="K45" s="4">
        <v>2146</v>
      </c>
      <c r="L45" s="4"/>
      <c r="M45" s="4"/>
    </row>
    <row r="46" spans="1:21" ht="24" x14ac:dyDescent="0.25">
      <c r="A46" s="1"/>
      <c r="B46" s="1"/>
      <c r="C46" s="1" t="s">
        <v>14</v>
      </c>
      <c r="D46" s="3">
        <f>SUM(D36:D45)</f>
        <v>36884</v>
      </c>
      <c r="E46" s="3"/>
      <c r="F46" s="3">
        <f>SUM(F36:F45)</f>
        <v>14093</v>
      </c>
      <c r="G46" s="3"/>
      <c r="H46" s="3">
        <f>SUM(H36:H45)</f>
        <v>40502</v>
      </c>
      <c r="I46" s="4"/>
      <c r="J46" s="3">
        <f t="shared" ref="J46:K46" si="3">SUM(J36:J45)</f>
        <v>8020</v>
      </c>
      <c r="K46" s="3">
        <f t="shared" si="3"/>
        <v>7926</v>
      </c>
      <c r="L46" s="7">
        <f>K46+J46</f>
        <v>15946</v>
      </c>
      <c r="M46" s="8">
        <f>H46/D46</f>
        <v>1.0980913133065828</v>
      </c>
      <c r="N46" s="9">
        <f>H46*M46</f>
        <v>44474.894371543218</v>
      </c>
      <c r="O46" s="10">
        <f>L46/F46</f>
        <v>1.1314837153196622</v>
      </c>
      <c r="P46" s="9">
        <f>L46*O46</f>
        <v>18042.639324487332</v>
      </c>
      <c r="Q46" s="10">
        <f>F46/D46</f>
        <v>0.38208979503307666</v>
      </c>
      <c r="R46" s="10">
        <f>L46/H46</f>
        <v>0.39370895264431388</v>
      </c>
      <c r="S46" s="10">
        <f>P46/N46</f>
        <v>0.40568144296778186</v>
      </c>
      <c r="T46" s="9">
        <f>P46-F46</f>
        <v>3949.6393244873325</v>
      </c>
      <c r="U46" s="10">
        <f>P46/F46</f>
        <v>1.2802553980335865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Wilson Craw</dc:creator>
  <cp:lastModifiedBy>Jenny Luckett</cp:lastModifiedBy>
  <dcterms:created xsi:type="dcterms:W3CDTF">2014-09-25T10:07:03Z</dcterms:created>
  <dcterms:modified xsi:type="dcterms:W3CDTF">2014-10-16T12:51:45Z</dcterms:modified>
</cp:coreProperties>
</file>