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nny\Dropbox\Generation Rent - shared files\Renter Champions\For Website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_FilterDatabase" localSheetId="0" hidden="1">Sheet1!$A$1:$Q$64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4" i="1" l="1"/>
  <c r="J64" i="1"/>
  <c r="H64" i="1"/>
  <c r="F64" i="1"/>
  <c r="D64" i="1"/>
  <c r="K45" i="1"/>
  <c r="J45" i="1"/>
  <c r="H45" i="1"/>
  <c r="F45" i="1"/>
  <c r="D45" i="1"/>
  <c r="K25" i="1"/>
  <c r="J25" i="1"/>
  <c r="H25" i="1"/>
  <c r="F25" i="1"/>
  <c r="D25" i="1"/>
  <c r="M45" i="1" l="1"/>
  <c r="N45" i="1" s="1"/>
  <c r="Q64" i="1"/>
  <c r="M64" i="1"/>
  <c r="N64" i="1" s="1"/>
  <c r="L25" i="1"/>
  <c r="Q25" i="1"/>
  <c r="L45" i="1"/>
  <c r="M25" i="1"/>
  <c r="N25" i="1" s="1"/>
  <c r="Q45" i="1"/>
  <c r="L64" i="1"/>
  <c r="O45" i="1" l="1"/>
  <c r="P45" i="1" s="1"/>
  <c r="R45" i="1"/>
  <c r="O64" i="1"/>
  <c r="P64" i="1" s="1"/>
  <c r="R64" i="1"/>
  <c r="O25" i="1"/>
  <c r="P25" i="1" s="1"/>
  <c r="R25" i="1"/>
  <c r="T25" i="1" l="1"/>
  <c r="S25" i="1"/>
  <c r="U25" i="1"/>
  <c r="U64" i="1"/>
  <c r="T64" i="1"/>
  <c r="S64" i="1"/>
  <c r="U45" i="1"/>
  <c r="T45" i="1"/>
  <c r="S45" i="1"/>
</calcChain>
</file>

<file path=xl/sharedStrings.xml><?xml version="1.0" encoding="utf-8"?>
<sst xmlns="http://schemas.openxmlformats.org/spreadsheetml/2006/main" count="256" uniqueCount="90">
  <si>
    <t>District</t>
  </si>
  <si>
    <t>Ward</t>
  </si>
  <si>
    <t>2010 seat</t>
  </si>
  <si>
    <t>WARD_NAME</t>
  </si>
  <si>
    <t>All Households</t>
  </si>
  <si>
    <t>Owner occupied</t>
  </si>
  <si>
    <t>Rented</t>
  </si>
  <si>
    <t>Owned; Total</t>
  </si>
  <si>
    <t>Social Rented; Total</t>
  </si>
  <si>
    <t>Private Rented; Total</t>
  </si>
  <si>
    <t>2021 pop</t>
  </si>
  <si>
    <t>2021 rent</t>
  </si>
  <si>
    <t>Huntingdonshire</t>
  </si>
  <si>
    <t>Alconbury and The Stukeleys</t>
  </si>
  <si>
    <t>Huntingdon</t>
  </si>
  <si>
    <t>Brampton</t>
  </si>
  <si>
    <t>Buckden</t>
  </si>
  <si>
    <t>Earith [1]</t>
  </si>
  <si>
    <t>Cambridgeshire North West</t>
  </si>
  <si>
    <t>Earith</t>
  </si>
  <si>
    <t>Earith [2]</t>
  </si>
  <si>
    <t>Ellington</t>
  </si>
  <si>
    <t>Elton and Folksworth</t>
  </si>
  <si>
    <t>Fenstanton</t>
  </si>
  <si>
    <t>Godmanchester</t>
  </si>
  <si>
    <t>Gransden and The Offords</t>
  </si>
  <si>
    <t>Huntingdon East</t>
  </si>
  <si>
    <t>Huntingdon North</t>
  </si>
  <si>
    <t>Huntingdon West</t>
  </si>
  <si>
    <t>Kimbolton and Staughton</t>
  </si>
  <si>
    <t>Little Paxton</t>
  </si>
  <si>
    <t>Ramsey</t>
  </si>
  <si>
    <t>Sawtry [1]</t>
  </si>
  <si>
    <t>Sawtry</t>
  </si>
  <si>
    <t>Sawtry [2]</t>
  </si>
  <si>
    <t>Somersham</t>
  </si>
  <si>
    <t>St Ives East</t>
  </si>
  <si>
    <t>St Ives South</t>
  </si>
  <si>
    <t>St Ives West</t>
  </si>
  <si>
    <t>St Neots Eaton Ford</t>
  </si>
  <si>
    <t>St Neots Eaton Socon</t>
  </si>
  <si>
    <t>St Neots Eynesbury</t>
  </si>
  <si>
    <t>St Neots Priory Park</t>
  </si>
  <si>
    <t>Stilton</t>
  </si>
  <si>
    <t>The Hemingfords</t>
  </si>
  <si>
    <t>Upwood and the Raveleys [1]</t>
  </si>
  <si>
    <t>Upwood and The Raveleys</t>
  </si>
  <si>
    <t>Upwood and the Raveleys [2]</t>
  </si>
  <si>
    <t>Warboys and Bury</t>
  </si>
  <si>
    <t>Yaxley and Farcet</t>
  </si>
  <si>
    <t>Peterborough</t>
  </si>
  <si>
    <t>Barnack</t>
  </si>
  <si>
    <t>Bretton North</t>
  </si>
  <si>
    <t>Bretton South</t>
  </si>
  <si>
    <t>Central</t>
  </si>
  <si>
    <t>Dogsthorpe</t>
  </si>
  <si>
    <t>East [1]</t>
  </si>
  <si>
    <t>East</t>
  </si>
  <si>
    <t>East [2]</t>
  </si>
  <si>
    <t>Eye and Thorney</t>
  </si>
  <si>
    <t>Fletton</t>
  </si>
  <si>
    <t>Fletton and Woodston</t>
  </si>
  <si>
    <t>Glinton and Wittering</t>
  </si>
  <si>
    <t>Newborough [1]</t>
  </si>
  <si>
    <t>Newborough</t>
  </si>
  <si>
    <t>Newborough [2]</t>
  </si>
  <si>
    <t>Newborough [3]</t>
  </si>
  <si>
    <t>North</t>
  </si>
  <si>
    <t>Northborough</t>
  </si>
  <si>
    <t>Orton Longueville</t>
  </si>
  <si>
    <t>Orton Waterville</t>
  </si>
  <si>
    <t>Orton with Hampton</t>
  </si>
  <si>
    <t>Park</t>
  </si>
  <si>
    <t>Paston</t>
  </si>
  <si>
    <t>Ravensthorpe</t>
  </si>
  <si>
    <t>Stanground Central</t>
  </si>
  <si>
    <t>Stanground East</t>
  </si>
  <si>
    <t>Walton</t>
  </si>
  <si>
    <t>Werrington North</t>
  </si>
  <si>
    <t>Werrington South</t>
  </si>
  <si>
    <t>West</t>
  </si>
  <si>
    <t>Total Rent</t>
  </si>
  <si>
    <t>pop01-11 %</t>
  </si>
  <si>
    <t>rent01-11%</t>
  </si>
  <si>
    <t>2001 rent</t>
  </si>
  <si>
    <t>2011 rent</t>
  </si>
  <si>
    <t>01-21 renter change</t>
  </si>
  <si>
    <t>01-21 % renter change</t>
  </si>
  <si>
    <t>All Households2</t>
  </si>
  <si>
    <t>2021 rent3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</si>
</sst>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/>
    <xf numFmtId="9" fontId="6" fillId="0" borderId="0" xfId="1" applyFont="1" applyFill="1" applyBorder="1"/>
    <xf numFmtId="1" fontId="2" fillId="0" borderId="0" xfId="0" applyNumberFormat="1" applyFont="1" applyFill="1" applyBorder="1"/>
    <xf numFmtId="9" fontId="2" fillId="0" borderId="0" xfId="1" applyFont="1" applyFill="1" applyBorder="1"/>
  </cellXfs>
  <cellStyles count="2">
    <cellStyle name="Normal" xfId="0" builtinId="0"/>
    <cellStyle name="Percent" xfId="1" builtinId="5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U1048576" totalsRowShown="0" headerRowDxfId="0" dataDxfId="1">
  <autoFilter ref="A1:U1048576"/>
  <tableColumns count="21">
    <tableColumn id="1" name="District" dataDxfId="22"/>
    <tableColumn id="2" name="Ward" dataDxfId="21"/>
    <tableColumn id="3" name="2010 seat" dataDxfId="20"/>
    <tableColumn id="4" name="All Households" dataDxfId="19"/>
    <tableColumn id="5" name="Owner occupied" dataDxfId="18"/>
    <tableColumn id="6" name="Rented" dataDxfId="17"/>
    <tableColumn id="7" name="WARD_NAME" dataDxfId="16"/>
    <tableColumn id="8" name="All Households2" dataDxfId="15"/>
    <tableColumn id="9" name="Owned; Total" dataDxfId="14"/>
    <tableColumn id="10" name="Social Rented; Total" dataDxfId="13"/>
    <tableColumn id="11" name="Private Rented; Total" dataDxfId="12"/>
    <tableColumn id="12" name="Total Rent" dataDxfId="11"/>
    <tableColumn id="13" name="pop01-11 %" dataDxfId="10"/>
    <tableColumn id="14" name="2021 pop" dataDxfId="9"/>
    <tableColumn id="15" name="rent01-11%" dataDxfId="8"/>
    <tableColumn id="16" name="2021 rent" dataDxfId="7"/>
    <tableColumn id="17" name="2001 rent" dataDxfId="6"/>
    <tableColumn id="18" name="2011 rent" dataDxfId="5"/>
    <tableColumn id="19" name="2021 rent3" dataDxfId="4"/>
    <tableColumn id="20" name="01-21 renter change" dataDxfId="3"/>
    <tableColumn id="21" name="01-21 % renter change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tabSelected="1" workbookViewId="0">
      <selection sqref="A1:U1048576"/>
    </sheetView>
  </sheetViews>
  <sheetFormatPr defaultRowHeight="15" x14ac:dyDescent="0.25"/>
  <cols>
    <col min="1" max="2" width="9.140625" style="5"/>
    <col min="3" max="3" width="10" style="5" customWidth="1"/>
    <col min="4" max="4" width="13.5703125" style="5" customWidth="1"/>
    <col min="5" max="5" width="14.42578125" style="5" customWidth="1"/>
    <col min="6" max="6" width="9.140625" style="5"/>
    <col min="7" max="7" width="13.140625" style="5" customWidth="1"/>
    <col min="8" max="8" width="14.42578125" style="5" customWidth="1"/>
    <col min="9" max="9" width="12.5703125" style="5" customWidth="1"/>
    <col min="10" max="10" width="17.140625" style="5" customWidth="1"/>
    <col min="11" max="11" width="18" style="5" customWidth="1"/>
    <col min="12" max="12" width="10.42578125" style="5" customWidth="1"/>
    <col min="13" max="13" width="11.42578125" style="5" customWidth="1"/>
    <col min="14" max="14" width="9.5703125" style="5" customWidth="1"/>
    <col min="15" max="15" width="11.28515625" style="5" customWidth="1"/>
    <col min="16" max="18" width="9.85546875" style="5" customWidth="1"/>
    <col min="19" max="19" width="10.7109375" style="5" customWidth="1"/>
    <col min="20" max="20" width="17.28515625" style="5" customWidth="1"/>
    <col min="21" max="21" width="19" style="5" customWidth="1"/>
    <col min="22" max="16384" width="9.140625" style="5"/>
  </cols>
  <sheetData>
    <row r="1" spans="1:21" ht="36.75" x14ac:dyDescent="0.25">
      <c r="A1" s="2" t="s">
        <v>0</v>
      </c>
      <c r="B1" s="2" t="s">
        <v>1</v>
      </c>
      <c r="C1" s="2" t="s">
        <v>2</v>
      </c>
      <c r="D1" s="3" t="s">
        <v>4</v>
      </c>
      <c r="E1" s="3" t="s">
        <v>5</v>
      </c>
      <c r="F1" s="3" t="s">
        <v>6</v>
      </c>
      <c r="G1" s="3" t="s">
        <v>3</v>
      </c>
      <c r="H1" s="4" t="s">
        <v>88</v>
      </c>
      <c r="I1" s="4" t="s">
        <v>7</v>
      </c>
      <c r="J1" s="4" t="s">
        <v>8</v>
      </c>
      <c r="K1" s="4" t="s">
        <v>9</v>
      </c>
      <c r="L1" s="4" t="s">
        <v>81</v>
      </c>
      <c r="M1" s="4" t="s">
        <v>82</v>
      </c>
      <c r="N1" s="4" t="s">
        <v>10</v>
      </c>
      <c r="O1" s="4" t="s">
        <v>83</v>
      </c>
      <c r="P1" s="4" t="s">
        <v>11</v>
      </c>
      <c r="Q1" s="4" t="s">
        <v>84</v>
      </c>
      <c r="R1" s="4" t="s">
        <v>85</v>
      </c>
      <c r="S1" s="4" t="s">
        <v>89</v>
      </c>
      <c r="T1" s="4" t="s">
        <v>86</v>
      </c>
      <c r="U1" s="4" t="s">
        <v>87</v>
      </c>
    </row>
    <row r="2" spans="1:21" ht="48" x14ac:dyDescent="0.25">
      <c r="A2" s="1" t="s">
        <v>12</v>
      </c>
      <c r="B2" s="1" t="s">
        <v>17</v>
      </c>
      <c r="C2" s="1" t="s">
        <v>18</v>
      </c>
      <c r="D2" s="3">
        <v>2350</v>
      </c>
      <c r="E2" s="3">
        <v>2045</v>
      </c>
      <c r="F2" s="3">
        <v>305</v>
      </c>
      <c r="G2" s="3" t="s">
        <v>19</v>
      </c>
      <c r="H2" s="4">
        <v>2414</v>
      </c>
      <c r="I2" s="4">
        <v>2045</v>
      </c>
      <c r="J2" s="4">
        <v>163</v>
      </c>
      <c r="K2" s="4">
        <v>184</v>
      </c>
      <c r="L2" s="4"/>
      <c r="M2" s="4"/>
    </row>
    <row r="3" spans="1:21" ht="48" x14ac:dyDescent="0.25">
      <c r="A3" s="1" t="s">
        <v>12</v>
      </c>
      <c r="B3" s="1" t="s">
        <v>20</v>
      </c>
      <c r="C3" s="1" t="s">
        <v>18</v>
      </c>
      <c r="D3" s="3"/>
      <c r="E3" s="3"/>
      <c r="G3" s="3"/>
      <c r="H3" s="4"/>
      <c r="I3" s="4"/>
      <c r="J3" s="4"/>
      <c r="K3" s="4"/>
      <c r="L3" s="4"/>
      <c r="M3" s="4"/>
    </row>
    <row r="4" spans="1:21" ht="48" x14ac:dyDescent="0.25">
      <c r="A4" s="1" t="s">
        <v>12</v>
      </c>
      <c r="B4" s="1" t="s">
        <v>21</v>
      </c>
      <c r="C4" s="1" t="s">
        <v>18</v>
      </c>
      <c r="D4" s="3">
        <v>1169</v>
      </c>
      <c r="E4" s="3">
        <v>905</v>
      </c>
      <c r="F4" s="3">
        <v>264</v>
      </c>
      <c r="G4" s="3" t="s">
        <v>21</v>
      </c>
      <c r="H4" s="4">
        <v>1236</v>
      </c>
      <c r="I4" s="4">
        <v>940</v>
      </c>
      <c r="J4" s="4">
        <v>112</v>
      </c>
      <c r="K4" s="4">
        <v>158</v>
      </c>
      <c r="L4" s="4"/>
      <c r="M4" s="4"/>
    </row>
    <row r="5" spans="1:21" ht="48" x14ac:dyDescent="0.25">
      <c r="A5" s="1" t="s">
        <v>12</v>
      </c>
      <c r="B5" s="1" t="s">
        <v>22</v>
      </c>
      <c r="C5" s="1" t="s">
        <v>18</v>
      </c>
      <c r="D5" s="3">
        <v>1117</v>
      </c>
      <c r="E5" s="3">
        <v>826</v>
      </c>
      <c r="F5" s="3">
        <v>291</v>
      </c>
      <c r="G5" s="3" t="s">
        <v>22</v>
      </c>
      <c r="H5" s="4">
        <v>1144</v>
      </c>
      <c r="I5" s="4">
        <v>813</v>
      </c>
      <c r="J5" s="4">
        <v>113</v>
      </c>
      <c r="K5" s="4">
        <v>201</v>
      </c>
      <c r="L5" s="4"/>
      <c r="M5" s="4"/>
    </row>
    <row r="6" spans="1:21" ht="48" x14ac:dyDescent="0.25">
      <c r="A6" s="1" t="s">
        <v>12</v>
      </c>
      <c r="B6" s="1" t="s">
        <v>31</v>
      </c>
      <c r="C6" s="1" t="s">
        <v>18</v>
      </c>
      <c r="D6" s="3">
        <v>3289</v>
      </c>
      <c r="E6" s="3">
        <v>2329</v>
      </c>
      <c r="F6" s="3">
        <v>960</v>
      </c>
      <c r="G6" s="3" t="s">
        <v>31</v>
      </c>
      <c r="H6" s="4">
        <v>3559</v>
      </c>
      <c r="I6" s="4">
        <v>2399</v>
      </c>
      <c r="J6" s="4">
        <v>526</v>
      </c>
      <c r="K6" s="4">
        <v>566</v>
      </c>
      <c r="L6" s="4"/>
      <c r="M6" s="4"/>
    </row>
    <row r="7" spans="1:21" ht="48" x14ac:dyDescent="0.25">
      <c r="A7" s="1" t="s">
        <v>12</v>
      </c>
      <c r="B7" s="1" t="s">
        <v>32</v>
      </c>
      <c r="C7" s="1" t="s">
        <v>18</v>
      </c>
      <c r="D7" s="3">
        <v>2701</v>
      </c>
      <c r="E7" s="3">
        <v>2122</v>
      </c>
      <c r="F7" s="3">
        <v>579</v>
      </c>
      <c r="G7" s="3" t="s">
        <v>33</v>
      </c>
      <c r="H7" s="4">
        <v>2641</v>
      </c>
      <c r="I7" s="4">
        <v>1992</v>
      </c>
      <c r="J7" s="4">
        <v>269</v>
      </c>
      <c r="K7" s="4">
        <v>350</v>
      </c>
      <c r="L7" s="4"/>
      <c r="M7" s="4"/>
    </row>
    <row r="8" spans="1:21" ht="48" x14ac:dyDescent="0.25">
      <c r="A8" s="1" t="s">
        <v>12</v>
      </c>
      <c r="B8" s="1" t="s">
        <v>34</v>
      </c>
      <c r="C8" s="1" t="s">
        <v>18</v>
      </c>
      <c r="D8" s="3"/>
      <c r="E8" s="3"/>
      <c r="G8" s="3"/>
      <c r="H8" s="4"/>
      <c r="I8" s="4"/>
      <c r="J8" s="4"/>
      <c r="K8" s="4"/>
      <c r="L8" s="4"/>
      <c r="M8" s="4"/>
    </row>
    <row r="9" spans="1:21" ht="48" x14ac:dyDescent="0.25">
      <c r="A9" s="1" t="s">
        <v>12</v>
      </c>
      <c r="B9" s="1" t="s">
        <v>35</v>
      </c>
      <c r="C9" s="1" t="s">
        <v>18</v>
      </c>
      <c r="D9" s="3">
        <v>2271</v>
      </c>
      <c r="E9" s="3">
        <v>1868</v>
      </c>
      <c r="F9" s="3">
        <v>403</v>
      </c>
      <c r="G9" s="3" t="s">
        <v>35</v>
      </c>
      <c r="H9" s="4">
        <v>2444</v>
      </c>
      <c r="I9" s="4">
        <v>1965</v>
      </c>
      <c r="J9" s="4">
        <v>195</v>
      </c>
      <c r="K9" s="4">
        <v>252</v>
      </c>
      <c r="L9" s="4"/>
      <c r="M9" s="4"/>
    </row>
    <row r="10" spans="1:21" ht="48" x14ac:dyDescent="0.25">
      <c r="A10" s="1" t="s">
        <v>12</v>
      </c>
      <c r="B10" s="1" t="s">
        <v>43</v>
      </c>
      <c r="C10" s="1" t="s">
        <v>18</v>
      </c>
      <c r="D10" s="3">
        <v>1192</v>
      </c>
      <c r="E10" s="3">
        <v>987</v>
      </c>
      <c r="F10" s="3">
        <v>205</v>
      </c>
      <c r="G10" s="3" t="s">
        <v>43</v>
      </c>
      <c r="H10" s="4">
        <v>1237</v>
      </c>
      <c r="I10" s="4">
        <v>955</v>
      </c>
      <c r="J10" s="4">
        <v>119</v>
      </c>
      <c r="K10" s="4">
        <v>140</v>
      </c>
      <c r="L10" s="4"/>
      <c r="M10" s="4"/>
    </row>
    <row r="11" spans="1:21" ht="48" x14ac:dyDescent="0.25">
      <c r="A11" s="1" t="s">
        <v>12</v>
      </c>
      <c r="B11" s="1" t="s">
        <v>45</v>
      </c>
      <c r="C11" s="1" t="s">
        <v>18</v>
      </c>
      <c r="D11" s="3">
        <v>1052</v>
      </c>
      <c r="E11" s="3">
        <v>591</v>
      </c>
      <c r="F11" s="3">
        <v>461</v>
      </c>
      <c r="G11" s="3" t="s">
        <v>46</v>
      </c>
      <c r="H11" s="4">
        <v>1331</v>
      </c>
      <c r="I11" s="4">
        <v>786</v>
      </c>
      <c r="J11" s="4">
        <v>143</v>
      </c>
      <c r="K11" s="4">
        <v>362</v>
      </c>
      <c r="L11" s="4"/>
      <c r="M11" s="4"/>
    </row>
    <row r="12" spans="1:21" ht="48" x14ac:dyDescent="0.25">
      <c r="A12" s="1" t="s">
        <v>12</v>
      </c>
      <c r="B12" s="1" t="s">
        <v>47</v>
      </c>
      <c r="C12" s="1" t="s">
        <v>18</v>
      </c>
      <c r="D12" s="3"/>
      <c r="E12" s="3"/>
      <c r="G12" s="3"/>
      <c r="H12" s="4"/>
      <c r="I12" s="4"/>
      <c r="J12" s="4"/>
      <c r="K12" s="4"/>
      <c r="L12" s="4"/>
      <c r="M12" s="4"/>
    </row>
    <row r="13" spans="1:21" ht="48" x14ac:dyDescent="0.25">
      <c r="A13" s="1" t="s">
        <v>12</v>
      </c>
      <c r="B13" s="1" t="s">
        <v>48</v>
      </c>
      <c r="C13" s="1" t="s">
        <v>18</v>
      </c>
      <c r="D13" s="3">
        <v>2385</v>
      </c>
      <c r="E13" s="3">
        <v>1875</v>
      </c>
      <c r="F13" s="3">
        <v>510</v>
      </c>
      <c r="G13" s="3" t="s">
        <v>48</v>
      </c>
      <c r="H13" s="4">
        <v>2553</v>
      </c>
      <c r="I13" s="4">
        <v>1913</v>
      </c>
      <c r="J13" s="4">
        <v>322</v>
      </c>
      <c r="K13" s="4">
        <v>284</v>
      </c>
      <c r="L13" s="4"/>
      <c r="M13" s="4"/>
    </row>
    <row r="14" spans="1:21" ht="48" x14ac:dyDescent="0.25">
      <c r="A14" s="1" t="s">
        <v>12</v>
      </c>
      <c r="B14" s="1" t="s">
        <v>49</v>
      </c>
      <c r="C14" s="1" t="s">
        <v>18</v>
      </c>
      <c r="D14" s="3">
        <v>3610</v>
      </c>
      <c r="E14" s="3">
        <v>2876</v>
      </c>
      <c r="F14" s="3">
        <v>734</v>
      </c>
      <c r="G14" s="3" t="s">
        <v>49</v>
      </c>
      <c r="H14" s="4">
        <v>4448</v>
      </c>
      <c r="I14" s="4">
        <v>3292</v>
      </c>
      <c r="J14" s="4">
        <v>576</v>
      </c>
      <c r="K14" s="4">
        <v>498</v>
      </c>
      <c r="L14" s="4"/>
      <c r="M14" s="4"/>
    </row>
    <row r="15" spans="1:21" ht="48" x14ac:dyDescent="0.25">
      <c r="A15" s="1" t="s">
        <v>50</v>
      </c>
      <c r="B15" s="1" t="s">
        <v>51</v>
      </c>
      <c r="C15" s="1" t="s">
        <v>18</v>
      </c>
      <c r="D15" s="3">
        <v>1091</v>
      </c>
      <c r="E15" s="3">
        <v>832</v>
      </c>
      <c r="F15" s="3">
        <v>259</v>
      </c>
      <c r="G15" s="3" t="s">
        <v>51</v>
      </c>
      <c r="H15" s="4">
        <v>1199</v>
      </c>
      <c r="I15" s="4">
        <v>898</v>
      </c>
      <c r="J15" s="4">
        <v>128</v>
      </c>
      <c r="K15" s="4">
        <v>140</v>
      </c>
      <c r="L15" s="4"/>
      <c r="M15" s="4"/>
    </row>
    <row r="16" spans="1:21" ht="48" x14ac:dyDescent="0.25">
      <c r="A16" s="1" t="s">
        <v>50</v>
      </c>
      <c r="B16" s="1" t="s">
        <v>60</v>
      </c>
      <c r="C16" s="1" t="s">
        <v>18</v>
      </c>
      <c r="D16" s="3">
        <v>3719</v>
      </c>
      <c r="E16" s="3">
        <v>2408</v>
      </c>
      <c r="F16" s="3">
        <v>1311</v>
      </c>
      <c r="G16" s="6"/>
    </row>
    <row r="17" spans="1:21" ht="36.75" x14ac:dyDescent="0.25">
      <c r="A17" s="1" t="s">
        <v>50</v>
      </c>
      <c r="B17" s="3" t="s">
        <v>61</v>
      </c>
      <c r="C17" s="7"/>
      <c r="G17" s="3" t="s">
        <v>61</v>
      </c>
      <c r="H17" s="4">
        <v>4975</v>
      </c>
      <c r="I17" s="4">
        <v>2837</v>
      </c>
      <c r="J17" s="4">
        <v>614</v>
      </c>
      <c r="K17" s="4">
        <v>1448</v>
      </c>
      <c r="L17" s="4"/>
      <c r="M17" s="4"/>
    </row>
    <row r="18" spans="1:21" ht="48" x14ac:dyDescent="0.25">
      <c r="A18" s="1" t="s">
        <v>50</v>
      </c>
      <c r="B18" s="1" t="s">
        <v>62</v>
      </c>
      <c r="C18" s="1" t="s">
        <v>18</v>
      </c>
      <c r="D18" s="3">
        <v>2316</v>
      </c>
      <c r="E18" s="3">
        <v>1460</v>
      </c>
      <c r="F18" s="3">
        <v>856</v>
      </c>
      <c r="G18" s="3" t="s">
        <v>62</v>
      </c>
      <c r="H18" s="4">
        <v>2701</v>
      </c>
      <c r="I18" s="4">
        <v>1727</v>
      </c>
      <c r="J18" s="4">
        <v>218</v>
      </c>
      <c r="K18" s="4">
        <v>672</v>
      </c>
      <c r="L18" s="4"/>
      <c r="M18" s="4"/>
    </row>
    <row r="19" spans="1:21" ht="48" x14ac:dyDescent="0.25">
      <c r="A19" s="1" t="s">
        <v>50</v>
      </c>
      <c r="B19" s="1" t="s">
        <v>68</v>
      </c>
      <c r="C19" s="1" t="s">
        <v>18</v>
      </c>
      <c r="D19" s="3">
        <v>1031</v>
      </c>
      <c r="E19" s="3">
        <v>925</v>
      </c>
      <c r="F19" s="3">
        <v>106</v>
      </c>
      <c r="G19" s="3" t="s">
        <v>68</v>
      </c>
      <c r="H19" s="4">
        <v>1106</v>
      </c>
      <c r="I19" s="4">
        <v>980</v>
      </c>
      <c r="J19" s="4">
        <v>38</v>
      </c>
      <c r="K19" s="4">
        <v>72</v>
      </c>
      <c r="L19" s="4"/>
      <c r="M19" s="4"/>
    </row>
    <row r="20" spans="1:21" ht="48" x14ac:dyDescent="0.25">
      <c r="A20" s="1" t="s">
        <v>50</v>
      </c>
      <c r="B20" s="1" t="s">
        <v>69</v>
      </c>
      <c r="C20" s="1" t="s">
        <v>18</v>
      </c>
      <c r="D20" s="3">
        <v>4172</v>
      </c>
      <c r="E20" s="3">
        <v>2395</v>
      </c>
      <c r="F20" s="3">
        <v>1777</v>
      </c>
      <c r="G20" s="3" t="s">
        <v>69</v>
      </c>
      <c r="H20" s="4">
        <v>4095</v>
      </c>
      <c r="I20" s="4">
        <v>2212</v>
      </c>
      <c r="J20" s="4">
        <v>1119</v>
      </c>
      <c r="K20" s="4">
        <v>706</v>
      </c>
      <c r="L20" s="4"/>
      <c r="M20" s="4"/>
    </row>
    <row r="21" spans="1:21" ht="48" x14ac:dyDescent="0.25">
      <c r="A21" s="1" t="s">
        <v>50</v>
      </c>
      <c r="B21" s="1" t="s">
        <v>70</v>
      </c>
      <c r="C21" s="1" t="s">
        <v>18</v>
      </c>
      <c r="D21" s="3">
        <v>3495</v>
      </c>
      <c r="E21" s="3">
        <v>2616</v>
      </c>
      <c r="F21" s="3">
        <v>879</v>
      </c>
      <c r="G21" s="3" t="s">
        <v>70</v>
      </c>
      <c r="H21" s="4">
        <v>3612</v>
      </c>
      <c r="I21" s="4">
        <v>2569</v>
      </c>
      <c r="J21" s="4">
        <v>543</v>
      </c>
      <c r="K21" s="4">
        <v>433</v>
      </c>
      <c r="L21" s="4"/>
      <c r="M21" s="4"/>
    </row>
    <row r="22" spans="1:21" ht="48" x14ac:dyDescent="0.25">
      <c r="A22" s="1" t="s">
        <v>50</v>
      </c>
      <c r="B22" s="1" t="s">
        <v>71</v>
      </c>
      <c r="C22" s="1" t="s">
        <v>18</v>
      </c>
      <c r="D22" s="3">
        <v>1514</v>
      </c>
      <c r="E22" s="3">
        <v>1357</v>
      </c>
      <c r="F22" s="3">
        <v>157</v>
      </c>
      <c r="G22" s="3" t="s">
        <v>71</v>
      </c>
      <c r="H22" s="4">
        <v>5275</v>
      </c>
      <c r="I22" s="4">
        <v>2869</v>
      </c>
      <c r="J22" s="4">
        <v>916</v>
      </c>
      <c r="K22" s="4">
        <v>1238</v>
      </c>
      <c r="L22" s="4"/>
      <c r="M22" s="4"/>
    </row>
    <row r="23" spans="1:21" ht="48" x14ac:dyDescent="0.25">
      <c r="A23" s="1" t="s">
        <v>50</v>
      </c>
      <c r="B23" s="1" t="s">
        <v>75</v>
      </c>
      <c r="C23" s="1" t="s">
        <v>18</v>
      </c>
      <c r="D23" s="3">
        <v>3693</v>
      </c>
      <c r="E23" s="3">
        <v>2681</v>
      </c>
      <c r="F23" s="3">
        <v>1012</v>
      </c>
      <c r="G23" s="3" t="s">
        <v>75</v>
      </c>
      <c r="H23" s="4">
        <v>3911</v>
      </c>
      <c r="I23" s="4">
        <v>2547</v>
      </c>
      <c r="J23" s="4">
        <v>698</v>
      </c>
      <c r="K23" s="4">
        <v>591</v>
      </c>
      <c r="L23" s="4"/>
      <c r="M23" s="4"/>
    </row>
    <row r="24" spans="1:21" ht="48" x14ac:dyDescent="0.25">
      <c r="A24" s="1" t="s">
        <v>50</v>
      </c>
      <c r="B24" s="1" t="s">
        <v>76</v>
      </c>
      <c r="C24" s="1" t="s">
        <v>18</v>
      </c>
      <c r="D24" s="3">
        <v>1288</v>
      </c>
      <c r="E24" s="3">
        <v>878</v>
      </c>
      <c r="F24" s="3">
        <v>410</v>
      </c>
      <c r="G24" s="3" t="s">
        <v>76</v>
      </c>
      <c r="H24" s="4">
        <v>1305</v>
      </c>
      <c r="I24" s="4">
        <v>819</v>
      </c>
      <c r="J24" s="4">
        <v>333</v>
      </c>
      <c r="K24" s="4">
        <v>135</v>
      </c>
      <c r="L24" s="4"/>
      <c r="M24" s="4"/>
    </row>
    <row r="25" spans="1:21" ht="48" x14ac:dyDescent="0.25">
      <c r="A25" s="1"/>
      <c r="B25" s="1"/>
      <c r="C25" s="1" t="s">
        <v>18</v>
      </c>
      <c r="D25" s="3">
        <f>SUM(D2:D24)</f>
        <v>43455</v>
      </c>
      <c r="E25" s="3"/>
      <c r="F25" s="3">
        <f>SUM(F2:F24)</f>
        <v>11479</v>
      </c>
      <c r="G25" s="3"/>
      <c r="H25" s="3">
        <f>SUM(H2:H24)</f>
        <v>51186</v>
      </c>
      <c r="I25" s="4"/>
      <c r="J25" s="3">
        <f t="shared" ref="J25:K25" si="0">SUM(J2:J24)</f>
        <v>7145</v>
      </c>
      <c r="K25" s="3">
        <f t="shared" si="0"/>
        <v>8430</v>
      </c>
      <c r="L25" s="8">
        <f>K25+J25</f>
        <v>15575</v>
      </c>
      <c r="M25" s="9">
        <f>H25/D25</f>
        <v>1.1779081808767691</v>
      </c>
      <c r="N25" s="10">
        <f>H25*M25</f>
        <v>60292.408146358299</v>
      </c>
      <c r="O25" s="11">
        <f>L25/F25</f>
        <v>1.3568255074483839</v>
      </c>
      <c r="P25" s="10">
        <f>L25*O25</f>
        <v>21132.557278508579</v>
      </c>
      <c r="Q25" s="11">
        <f>F25/D25</f>
        <v>0.26415832470371647</v>
      </c>
      <c r="R25" s="11">
        <f>L25/H25</f>
        <v>0.30428242097448521</v>
      </c>
      <c r="S25" s="11">
        <f>P25/N25</f>
        <v>0.35050113153897966</v>
      </c>
      <c r="T25" s="10">
        <f>P25-F25</f>
        <v>9653.5572785085787</v>
      </c>
      <c r="U25" s="11">
        <f>P25/F25</f>
        <v>1.8409754576625645</v>
      </c>
    </row>
    <row r="26" spans="1:21" ht="36.75" x14ac:dyDescent="0.25">
      <c r="A26" s="1" t="s">
        <v>12</v>
      </c>
      <c r="B26" s="1" t="s">
        <v>13</v>
      </c>
      <c r="C26" s="1" t="s">
        <v>14</v>
      </c>
      <c r="D26" s="3">
        <v>1496</v>
      </c>
      <c r="E26" s="3">
        <v>1059</v>
      </c>
      <c r="F26" s="3">
        <v>437</v>
      </c>
      <c r="G26" s="3" t="s">
        <v>13</v>
      </c>
      <c r="H26" s="4">
        <v>1391</v>
      </c>
      <c r="I26" s="4">
        <v>1053</v>
      </c>
      <c r="J26" s="4">
        <v>144</v>
      </c>
      <c r="K26" s="4">
        <v>165</v>
      </c>
      <c r="L26" s="4"/>
      <c r="M26" s="4"/>
    </row>
    <row r="27" spans="1:21" ht="24" x14ac:dyDescent="0.25">
      <c r="A27" s="1" t="s">
        <v>12</v>
      </c>
      <c r="B27" s="1" t="s">
        <v>15</v>
      </c>
      <c r="C27" s="1" t="s">
        <v>14</v>
      </c>
      <c r="D27" s="3">
        <v>2527</v>
      </c>
      <c r="E27" s="3">
        <v>1899</v>
      </c>
      <c r="F27" s="3">
        <v>628</v>
      </c>
      <c r="G27" s="3" t="s">
        <v>15</v>
      </c>
      <c r="H27" s="4">
        <v>2607</v>
      </c>
      <c r="I27" s="4">
        <v>1910</v>
      </c>
      <c r="J27" s="4">
        <v>201</v>
      </c>
      <c r="K27" s="4">
        <v>449</v>
      </c>
      <c r="L27" s="4"/>
      <c r="M27" s="4"/>
    </row>
    <row r="28" spans="1:21" ht="24" x14ac:dyDescent="0.25">
      <c r="A28" s="1" t="s">
        <v>12</v>
      </c>
      <c r="B28" s="1" t="s">
        <v>16</v>
      </c>
      <c r="C28" s="1" t="s">
        <v>14</v>
      </c>
      <c r="D28" s="3">
        <v>1272</v>
      </c>
      <c r="E28" s="3">
        <v>980</v>
      </c>
      <c r="F28" s="3">
        <v>292</v>
      </c>
      <c r="G28" s="3" t="s">
        <v>16</v>
      </c>
      <c r="H28" s="4">
        <v>1395</v>
      </c>
      <c r="I28" s="4">
        <v>1051</v>
      </c>
      <c r="J28" s="4">
        <v>153</v>
      </c>
      <c r="K28" s="4">
        <v>176</v>
      </c>
      <c r="L28" s="4"/>
      <c r="M28" s="4"/>
    </row>
    <row r="29" spans="1:21" ht="24.75" x14ac:dyDescent="0.25">
      <c r="A29" s="1" t="s">
        <v>12</v>
      </c>
      <c r="B29" s="1" t="s">
        <v>23</v>
      </c>
      <c r="C29" s="1" t="s">
        <v>14</v>
      </c>
      <c r="D29" s="3">
        <v>1179</v>
      </c>
      <c r="E29" s="3">
        <v>969</v>
      </c>
      <c r="F29" s="3">
        <v>210</v>
      </c>
      <c r="G29" s="3" t="s">
        <v>23</v>
      </c>
      <c r="H29" s="4">
        <v>1347</v>
      </c>
      <c r="I29" s="4">
        <v>1038</v>
      </c>
      <c r="J29" s="4">
        <v>123</v>
      </c>
      <c r="K29" s="4">
        <v>167</v>
      </c>
      <c r="L29" s="4"/>
      <c r="M29" s="4"/>
    </row>
    <row r="30" spans="1:21" ht="24.75" x14ac:dyDescent="0.25">
      <c r="A30" s="1" t="s">
        <v>12</v>
      </c>
      <c r="B30" s="1" t="s">
        <v>24</v>
      </c>
      <c r="C30" s="1" t="s">
        <v>14</v>
      </c>
      <c r="D30" s="3">
        <v>2560</v>
      </c>
      <c r="E30" s="3">
        <v>1855</v>
      </c>
      <c r="F30" s="3">
        <v>705</v>
      </c>
      <c r="G30" s="3" t="s">
        <v>24</v>
      </c>
      <c r="H30" s="4">
        <v>2879</v>
      </c>
      <c r="I30" s="4">
        <v>1926</v>
      </c>
      <c r="J30" s="4">
        <v>467</v>
      </c>
      <c r="K30" s="4">
        <v>422</v>
      </c>
      <c r="L30" s="4"/>
      <c r="M30" s="4"/>
    </row>
    <row r="31" spans="1:21" ht="36.75" x14ac:dyDescent="0.25">
      <c r="A31" s="1" t="s">
        <v>12</v>
      </c>
      <c r="B31" s="1" t="s">
        <v>25</v>
      </c>
      <c r="C31" s="1" t="s">
        <v>14</v>
      </c>
      <c r="D31" s="3">
        <v>1746</v>
      </c>
      <c r="E31" s="3">
        <v>1437</v>
      </c>
      <c r="F31" s="3">
        <v>309</v>
      </c>
      <c r="G31" s="3" t="s">
        <v>25</v>
      </c>
      <c r="H31" s="4">
        <v>1810</v>
      </c>
      <c r="I31" s="4">
        <v>1482</v>
      </c>
      <c r="J31" s="4">
        <v>138</v>
      </c>
      <c r="K31" s="4">
        <v>159</v>
      </c>
      <c r="L31" s="4"/>
      <c r="M31" s="4"/>
    </row>
    <row r="32" spans="1:21" ht="24.75" x14ac:dyDescent="0.25">
      <c r="A32" s="1" t="s">
        <v>12</v>
      </c>
      <c r="B32" s="1" t="s">
        <v>26</v>
      </c>
      <c r="C32" s="1" t="s">
        <v>14</v>
      </c>
      <c r="D32" s="3">
        <v>3697</v>
      </c>
      <c r="E32" s="3">
        <v>2668</v>
      </c>
      <c r="F32" s="3">
        <v>1029</v>
      </c>
      <c r="G32" s="3" t="s">
        <v>26</v>
      </c>
      <c r="H32" s="4">
        <v>4002</v>
      </c>
      <c r="I32" s="4">
        <v>2633</v>
      </c>
      <c r="J32" s="4">
        <v>777</v>
      </c>
      <c r="K32" s="4">
        <v>515</v>
      </c>
      <c r="L32" s="4"/>
      <c r="M32" s="4"/>
    </row>
    <row r="33" spans="1:21" ht="24.75" x14ac:dyDescent="0.25">
      <c r="A33" s="1" t="s">
        <v>12</v>
      </c>
      <c r="B33" s="1" t="s">
        <v>27</v>
      </c>
      <c r="C33" s="1" t="s">
        <v>14</v>
      </c>
      <c r="D33" s="3">
        <v>2097</v>
      </c>
      <c r="E33" s="3">
        <v>1148</v>
      </c>
      <c r="F33" s="3">
        <v>949</v>
      </c>
      <c r="G33" s="3" t="s">
        <v>27</v>
      </c>
      <c r="H33" s="4">
        <v>2389</v>
      </c>
      <c r="I33" s="4">
        <v>1139</v>
      </c>
      <c r="J33" s="4">
        <v>854</v>
      </c>
      <c r="K33" s="4">
        <v>337</v>
      </c>
      <c r="L33" s="4"/>
      <c r="M33" s="4"/>
    </row>
    <row r="34" spans="1:21" ht="24.75" x14ac:dyDescent="0.25">
      <c r="A34" s="1" t="s">
        <v>12</v>
      </c>
      <c r="B34" s="1" t="s">
        <v>28</v>
      </c>
      <c r="C34" s="1" t="s">
        <v>14</v>
      </c>
      <c r="D34" s="3">
        <v>2509</v>
      </c>
      <c r="E34" s="3">
        <v>1805</v>
      </c>
      <c r="F34" s="3">
        <v>704</v>
      </c>
      <c r="G34" s="3" t="s">
        <v>28</v>
      </c>
      <c r="H34" s="4">
        <v>3005</v>
      </c>
      <c r="I34" s="4">
        <v>1781</v>
      </c>
      <c r="J34" s="4">
        <v>343</v>
      </c>
      <c r="K34" s="4">
        <v>801</v>
      </c>
      <c r="L34" s="4"/>
      <c r="M34" s="4"/>
    </row>
    <row r="35" spans="1:21" ht="36.75" x14ac:dyDescent="0.25">
      <c r="A35" s="1" t="s">
        <v>12</v>
      </c>
      <c r="B35" s="1" t="s">
        <v>29</v>
      </c>
      <c r="C35" s="1" t="s">
        <v>14</v>
      </c>
      <c r="D35" s="3">
        <v>1262</v>
      </c>
      <c r="E35" s="3">
        <v>984</v>
      </c>
      <c r="F35" s="3">
        <v>278</v>
      </c>
      <c r="G35" s="3" t="s">
        <v>29</v>
      </c>
      <c r="H35" s="4">
        <v>1355</v>
      </c>
      <c r="I35" s="4">
        <v>1033</v>
      </c>
      <c r="J35" s="4">
        <v>103</v>
      </c>
      <c r="K35" s="4">
        <v>191</v>
      </c>
      <c r="L35" s="4"/>
      <c r="M35" s="4"/>
    </row>
    <row r="36" spans="1:21" ht="24.75" x14ac:dyDescent="0.25">
      <c r="A36" s="1" t="s">
        <v>12</v>
      </c>
      <c r="B36" s="1" t="s">
        <v>30</v>
      </c>
      <c r="C36" s="1" t="s">
        <v>14</v>
      </c>
      <c r="D36" s="3">
        <v>1201</v>
      </c>
      <c r="E36" s="3">
        <v>1068</v>
      </c>
      <c r="F36" s="3">
        <v>133</v>
      </c>
      <c r="G36" s="3" t="s">
        <v>30</v>
      </c>
      <c r="H36" s="4">
        <v>1361</v>
      </c>
      <c r="I36" s="4">
        <v>1132</v>
      </c>
      <c r="J36" s="4">
        <v>67</v>
      </c>
      <c r="K36" s="4">
        <v>146</v>
      </c>
      <c r="L36" s="4"/>
      <c r="M36" s="4"/>
    </row>
    <row r="37" spans="1:21" ht="24.75" x14ac:dyDescent="0.25">
      <c r="A37" s="1" t="s">
        <v>12</v>
      </c>
      <c r="B37" s="1" t="s">
        <v>36</v>
      </c>
      <c r="C37" s="1" t="s">
        <v>14</v>
      </c>
      <c r="D37" s="3">
        <v>2819</v>
      </c>
      <c r="E37" s="3">
        <v>2339</v>
      </c>
      <c r="F37" s="3">
        <v>480</v>
      </c>
      <c r="G37" s="3" t="s">
        <v>36</v>
      </c>
      <c r="H37" s="4">
        <v>2885</v>
      </c>
      <c r="I37" s="4">
        <v>2102</v>
      </c>
      <c r="J37" s="4">
        <v>239</v>
      </c>
      <c r="K37" s="4">
        <v>495</v>
      </c>
      <c r="L37" s="4"/>
      <c r="M37" s="4"/>
    </row>
    <row r="38" spans="1:21" ht="24.75" x14ac:dyDescent="0.25">
      <c r="A38" s="1" t="s">
        <v>12</v>
      </c>
      <c r="B38" s="1" t="s">
        <v>37</v>
      </c>
      <c r="C38" s="1" t="s">
        <v>14</v>
      </c>
      <c r="D38" s="3">
        <v>2701</v>
      </c>
      <c r="E38" s="3">
        <v>1928</v>
      </c>
      <c r="F38" s="3">
        <v>773</v>
      </c>
      <c r="G38" s="3" t="s">
        <v>37</v>
      </c>
      <c r="H38" s="4">
        <v>2938</v>
      </c>
      <c r="I38" s="4">
        <v>1916</v>
      </c>
      <c r="J38" s="4">
        <v>427</v>
      </c>
      <c r="K38" s="4">
        <v>549</v>
      </c>
      <c r="L38" s="4"/>
      <c r="M38" s="4"/>
    </row>
    <row r="39" spans="1:21" ht="24.75" x14ac:dyDescent="0.25">
      <c r="A39" s="1" t="s">
        <v>12</v>
      </c>
      <c r="B39" s="1" t="s">
        <v>38</v>
      </c>
      <c r="C39" s="1" t="s">
        <v>14</v>
      </c>
      <c r="D39" s="3">
        <v>1143</v>
      </c>
      <c r="E39" s="3">
        <v>940</v>
      </c>
      <c r="F39" s="3">
        <v>203</v>
      </c>
      <c r="G39" s="3" t="s">
        <v>38</v>
      </c>
      <c r="H39" s="4">
        <v>1187</v>
      </c>
      <c r="I39" s="4">
        <v>969</v>
      </c>
      <c r="J39" s="4">
        <v>83</v>
      </c>
      <c r="K39" s="4">
        <v>121</v>
      </c>
      <c r="L39" s="4"/>
      <c r="M39" s="4"/>
    </row>
    <row r="40" spans="1:21" ht="36.75" x14ac:dyDescent="0.25">
      <c r="A40" s="1" t="s">
        <v>12</v>
      </c>
      <c r="B40" s="1" t="s">
        <v>39</v>
      </c>
      <c r="C40" s="1" t="s">
        <v>14</v>
      </c>
      <c r="D40" s="3">
        <v>2794</v>
      </c>
      <c r="E40" s="3">
        <v>2438</v>
      </c>
      <c r="F40" s="3">
        <v>356</v>
      </c>
      <c r="G40" s="3" t="s">
        <v>39</v>
      </c>
      <c r="H40" s="4">
        <v>2856</v>
      </c>
      <c r="I40" s="4">
        <v>2345</v>
      </c>
      <c r="J40" s="4">
        <v>121</v>
      </c>
      <c r="K40" s="4">
        <v>374</v>
      </c>
      <c r="L40" s="4"/>
      <c r="M40" s="4"/>
    </row>
    <row r="41" spans="1:21" ht="36.75" x14ac:dyDescent="0.25">
      <c r="A41" s="1" t="s">
        <v>12</v>
      </c>
      <c r="B41" s="1" t="s">
        <v>40</v>
      </c>
      <c r="C41" s="1" t="s">
        <v>14</v>
      </c>
      <c r="D41" s="3">
        <v>2301</v>
      </c>
      <c r="E41" s="3">
        <v>1618</v>
      </c>
      <c r="F41" s="3">
        <v>683</v>
      </c>
      <c r="G41" s="3" t="s">
        <v>40</v>
      </c>
      <c r="H41" s="4">
        <v>2447</v>
      </c>
      <c r="I41" s="4">
        <v>1610</v>
      </c>
      <c r="J41" s="4">
        <v>551</v>
      </c>
      <c r="K41" s="4">
        <v>259</v>
      </c>
      <c r="L41" s="4"/>
      <c r="M41" s="4"/>
    </row>
    <row r="42" spans="1:21" ht="24.75" x14ac:dyDescent="0.25">
      <c r="A42" s="1" t="s">
        <v>12</v>
      </c>
      <c r="B42" s="1" t="s">
        <v>41</v>
      </c>
      <c r="C42" s="1" t="s">
        <v>14</v>
      </c>
      <c r="D42" s="3">
        <v>3634</v>
      </c>
      <c r="E42" s="3">
        <v>2614</v>
      </c>
      <c r="F42" s="3">
        <v>1020</v>
      </c>
      <c r="G42" s="3" t="s">
        <v>41</v>
      </c>
      <c r="H42" s="4">
        <v>4334</v>
      </c>
      <c r="I42" s="4">
        <v>2873</v>
      </c>
      <c r="J42" s="4">
        <v>779</v>
      </c>
      <c r="K42" s="4">
        <v>598</v>
      </c>
      <c r="L42" s="4"/>
      <c r="M42" s="4"/>
    </row>
    <row r="43" spans="1:21" ht="24.75" x14ac:dyDescent="0.25">
      <c r="A43" s="1" t="s">
        <v>12</v>
      </c>
      <c r="B43" s="1" t="s">
        <v>42</v>
      </c>
      <c r="C43" s="1" t="s">
        <v>14</v>
      </c>
      <c r="D43" s="3">
        <v>2555</v>
      </c>
      <c r="E43" s="3">
        <v>1841</v>
      </c>
      <c r="F43" s="3">
        <v>714</v>
      </c>
      <c r="G43" s="3" t="s">
        <v>42</v>
      </c>
      <c r="H43" s="4">
        <v>3511</v>
      </c>
      <c r="I43" s="4">
        <v>2151</v>
      </c>
      <c r="J43" s="4">
        <v>682</v>
      </c>
      <c r="K43" s="4">
        <v>556</v>
      </c>
      <c r="L43" s="4"/>
      <c r="M43" s="4"/>
    </row>
    <row r="44" spans="1:21" ht="36.75" x14ac:dyDescent="0.25">
      <c r="A44" s="1" t="s">
        <v>12</v>
      </c>
      <c r="B44" s="1" t="s">
        <v>44</v>
      </c>
      <c r="C44" s="1" t="s">
        <v>14</v>
      </c>
      <c r="D44" s="3">
        <v>2436</v>
      </c>
      <c r="E44" s="3">
        <v>2013</v>
      </c>
      <c r="F44" s="3">
        <v>423</v>
      </c>
      <c r="G44" s="3" t="s">
        <v>44</v>
      </c>
      <c r="H44" s="4">
        <v>2627</v>
      </c>
      <c r="I44" s="4">
        <v>2154</v>
      </c>
      <c r="J44" s="4">
        <v>149</v>
      </c>
      <c r="K44" s="4">
        <v>295</v>
      </c>
      <c r="L44" s="4"/>
      <c r="M44" s="4"/>
    </row>
    <row r="45" spans="1:21" ht="24" x14ac:dyDescent="0.25">
      <c r="A45" s="1"/>
      <c r="B45" s="1"/>
      <c r="C45" s="1" t="s">
        <v>14</v>
      </c>
      <c r="D45" s="3">
        <f>SUM(D26:D44)</f>
        <v>41929</v>
      </c>
      <c r="E45" s="3"/>
      <c r="F45" s="3">
        <f>SUM(F26:F44)</f>
        <v>10326</v>
      </c>
      <c r="G45" s="3"/>
      <c r="H45" s="3">
        <f>SUM(H26:H44)</f>
        <v>46326</v>
      </c>
      <c r="I45" s="4"/>
      <c r="J45" s="3">
        <f t="shared" ref="J45:K45" si="1">SUM(J26:J44)</f>
        <v>6401</v>
      </c>
      <c r="K45" s="3">
        <f t="shared" si="1"/>
        <v>6775</v>
      </c>
      <c r="L45" s="8">
        <f>K45+J45</f>
        <v>13176</v>
      </c>
      <c r="M45" s="9">
        <f>H45/D45</f>
        <v>1.104867752629445</v>
      </c>
      <c r="N45" s="10">
        <f>H45*M45</f>
        <v>51184.103508311673</v>
      </c>
      <c r="O45" s="11">
        <f>L45/F45</f>
        <v>1.2760023242300988</v>
      </c>
      <c r="P45" s="10">
        <f>L45*O45</f>
        <v>16812.606624055781</v>
      </c>
      <c r="Q45" s="11">
        <f>F45/D45</f>
        <v>0.24627346228147584</v>
      </c>
      <c r="R45" s="11">
        <f>L45/H45</f>
        <v>0.28441911669472864</v>
      </c>
      <c r="S45" s="11">
        <f>P45/N45</f>
        <v>0.32847320694648136</v>
      </c>
      <c r="T45" s="10">
        <f>P45-F45</f>
        <v>6486.6066240557811</v>
      </c>
      <c r="U45" s="11">
        <f>P45/F45</f>
        <v>1.6281819314406141</v>
      </c>
    </row>
    <row r="46" spans="1:21" ht="24.75" x14ac:dyDescent="0.25">
      <c r="A46" s="1" t="s">
        <v>50</v>
      </c>
      <c r="B46" s="1" t="s">
        <v>52</v>
      </c>
      <c r="C46" s="1" t="s">
        <v>50</v>
      </c>
      <c r="D46" s="3">
        <v>3903</v>
      </c>
      <c r="E46" s="3">
        <v>2323</v>
      </c>
      <c r="F46" s="3">
        <v>1580</v>
      </c>
      <c r="G46" s="3" t="s">
        <v>52</v>
      </c>
      <c r="H46" s="4">
        <v>3825</v>
      </c>
      <c r="I46" s="4">
        <v>2085</v>
      </c>
      <c r="J46" s="4">
        <v>992</v>
      </c>
      <c r="K46" s="4">
        <v>698</v>
      </c>
      <c r="L46" s="4"/>
      <c r="M46" s="4"/>
    </row>
    <row r="47" spans="1:21" ht="24.75" x14ac:dyDescent="0.25">
      <c r="A47" s="1" t="s">
        <v>50</v>
      </c>
      <c r="B47" s="1" t="s">
        <v>53</v>
      </c>
      <c r="C47" s="1" t="s">
        <v>50</v>
      </c>
      <c r="D47" s="3">
        <v>1288</v>
      </c>
      <c r="E47" s="3">
        <v>771</v>
      </c>
      <c r="F47" s="3">
        <v>517</v>
      </c>
      <c r="G47" s="3" t="s">
        <v>53</v>
      </c>
      <c r="H47" s="4">
        <v>1245</v>
      </c>
      <c r="I47" s="4">
        <v>700</v>
      </c>
      <c r="J47" s="4">
        <v>384</v>
      </c>
      <c r="K47" s="4">
        <v>151</v>
      </c>
      <c r="L47" s="4"/>
      <c r="M47" s="4"/>
    </row>
    <row r="48" spans="1:21" ht="24" x14ac:dyDescent="0.25">
      <c r="A48" s="1" t="s">
        <v>50</v>
      </c>
      <c r="B48" s="1" t="s">
        <v>54</v>
      </c>
      <c r="C48" s="1" t="s">
        <v>50</v>
      </c>
      <c r="D48" s="3">
        <v>3278</v>
      </c>
      <c r="E48" s="3">
        <v>1869</v>
      </c>
      <c r="F48" s="3">
        <v>1409</v>
      </c>
      <c r="G48" s="3" t="s">
        <v>54</v>
      </c>
      <c r="H48" s="4">
        <v>3960</v>
      </c>
      <c r="I48" s="4">
        <v>1651</v>
      </c>
      <c r="J48" s="4">
        <v>611</v>
      </c>
      <c r="K48" s="4">
        <v>1585</v>
      </c>
      <c r="L48" s="4"/>
      <c r="M48" s="4"/>
    </row>
    <row r="49" spans="1:21" ht="24.75" x14ac:dyDescent="0.25">
      <c r="A49" s="1" t="s">
        <v>50</v>
      </c>
      <c r="B49" s="1" t="s">
        <v>55</v>
      </c>
      <c r="C49" s="1" t="s">
        <v>50</v>
      </c>
      <c r="D49" s="3">
        <v>3756</v>
      </c>
      <c r="E49" s="3">
        <v>1799</v>
      </c>
      <c r="F49" s="3">
        <v>1957</v>
      </c>
      <c r="G49" s="3" t="s">
        <v>55</v>
      </c>
      <c r="H49" s="4">
        <v>3956</v>
      </c>
      <c r="I49" s="4">
        <v>1850</v>
      </c>
      <c r="J49" s="4">
        <v>1577</v>
      </c>
      <c r="K49" s="4">
        <v>464</v>
      </c>
      <c r="L49" s="4"/>
      <c r="M49" s="4"/>
    </row>
    <row r="50" spans="1:21" ht="24" x14ac:dyDescent="0.25">
      <c r="A50" s="1" t="s">
        <v>50</v>
      </c>
      <c r="B50" s="1" t="s">
        <v>56</v>
      </c>
      <c r="C50" s="1" t="s">
        <v>50</v>
      </c>
      <c r="D50" s="3">
        <v>3824</v>
      </c>
      <c r="E50" s="3">
        <v>2022</v>
      </c>
      <c r="F50" s="3">
        <v>1802</v>
      </c>
      <c r="G50" s="3" t="s">
        <v>57</v>
      </c>
      <c r="H50" s="4">
        <v>4506</v>
      </c>
      <c r="I50" s="4">
        <v>2023</v>
      </c>
      <c r="J50" s="4">
        <v>1213</v>
      </c>
      <c r="K50" s="4">
        <v>1165</v>
      </c>
      <c r="L50" s="4"/>
      <c r="M50" s="4"/>
    </row>
    <row r="51" spans="1:21" ht="24" x14ac:dyDescent="0.25">
      <c r="A51" s="1" t="s">
        <v>50</v>
      </c>
      <c r="B51" s="1" t="s">
        <v>58</v>
      </c>
      <c r="C51" s="1" t="s">
        <v>50</v>
      </c>
      <c r="G51" s="3"/>
      <c r="H51" s="4"/>
      <c r="I51" s="4"/>
      <c r="J51" s="4"/>
      <c r="K51" s="4"/>
      <c r="L51" s="4"/>
      <c r="M51" s="4"/>
    </row>
    <row r="52" spans="1:21" ht="24.75" x14ac:dyDescent="0.25">
      <c r="A52" s="1" t="s">
        <v>50</v>
      </c>
      <c r="B52" s="1" t="s">
        <v>59</v>
      </c>
      <c r="C52" s="1" t="s">
        <v>50</v>
      </c>
      <c r="D52" s="3">
        <v>2252</v>
      </c>
      <c r="E52" s="3">
        <v>1658</v>
      </c>
      <c r="F52" s="3">
        <v>594</v>
      </c>
      <c r="G52" s="3" t="s">
        <v>59</v>
      </c>
      <c r="H52" s="4">
        <v>2567</v>
      </c>
      <c r="I52" s="4">
        <v>1814</v>
      </c>
      <c r="J52" s="4">
        <v>337</v>
      </c>
      <c r="K52" s="4">
        <v>345</v>
      </c>
      <c r="L52" s="4"/>
      <c r="M52" s="4"/>
    </row>
    <row r="53" spans="1:21" ht="24.75" x14ac:dyDescent="0.25">
      <c r="A53" s="4" t="s">
        <v>50</v>
      </c>
      <c r="B53" s="1" t="s">
        <v>63</v>
      </c>
      <c r="C53" s="1" t="s">
        <v>50</v>
      </c>
      <c r="D53" s="3">
        <v>940</v>
      </c>
      <c r="E53" s="3">
        <v>777</v>
      </c>
      <c r="F53" s="3">
        <v>163</v>
      </c>
      <c r="G53" s="3" t="s">
        <v>64</v>
      </c>
      <c r="H53" s="4">
        <v>1136</v>
      </c>
      <c r="I53" s="4">
        <v>931</v>
      </c>
      <c r="J53" s="4">
        <v>94</v>
      </c>
      <c r="K53" s="4">
        <v>96</v>
      </c>
      <c r="L53" s="4"/>
      <c r="M53" s="4"/>
    </row>
    <row r="54" spans="1:21" ht="24" x14ac:dyDescent="0.25">
      <c r="A54" s="1" t="s">
        <v>50</v>
      </c>
      <c r="B54" s="1" t="s">
        <v>65</v>
      </c>
      <c r="C54" s="1" t="s">
        <v>50</v>
      </c>
      <c r="D54" s="3"/>
      <c r="E54" s="3"/>
      <c r="G54" s="3"/>
      <c r="H54" s="4"/>
      <c r="I54" s="4"/>
      <c r="J54" s="4"/>
      <c r="K54" s="4"/>
      <c r="L54" s="4"/>
      <c r="M54" s="4"/>
    </row>
    <row r="55" spans="1:21" ht="24" x14ac:dyDescent="0.25">
      <c r="A55" s="1" t="s">
        <v>50</v>
      </c>
      <c r="B55" s="1" t="s">
        <v>66</v>
      </c>
      <c r="C55" s="1" t="s">
        <v>50</v>
      </c>
      <c r="G55" s="3"/>
      <c r="H55" s="4"/>
      <c r="I55" s="4"/>
      <c r="J55" s="4"/>
      <c r="K55" s="4"/>
      <c r="L55" s="4"/>
      <c r="M55" s="4"/>
    </row>
    <row r="56" spans="1:21" ht="24" x14ac:dyDescent="0.25">
      <c r="A56" s="1" t="s">
        <v>50</v>
      </c>
      <c r="B56" s="1" t="s">
        <v>67</v>
      </c>
      <c r="C56" s="1" t="s">
        <v>50</v>
      </c>
      <c r="D56" s="3">
        <v>2346</v>
      </c>
      <c r="E56" s="3">
        <v>1261</v>
      </c>
      <c r="F56" s="3">
        <v>1085</v>
      </c>
      <c r="G56" s="3" t="s">
        <v>67</v>
      </c>
      <c r="H56" s="4">
        <v>2478</v>
      </c>
      <c r="I56" s="4">
        <v>1115</v>
      </c>
      <c r="J56" s="4">
        <v>865</v>
      </c>
      <c r="K56" s="4">
        <v>427</v>
      </c>
      <c r="L56" s="4"/>
      <c r="M56" s="4"/>
    </row>
    <row r="57" spans="1:21" ht="24" x14ac:dyDescent="0.25">
      <c r="A57" s="1" t="s">
        <v>50</v>
      </c>
      <c r="B57" s="1" t="s">
        <v>72</v>
      </c>
      <c r="C57" s="1" t="s">
        <v>50</v>
      </c>
      <c r="D57" s="3">
        <v>3384</v>
      </c>
      <c r="E57" s="3">
        <v>2595</v>
      </c>
      <c r="F57" s="3">
        <v>789</v>
      </c>
      <c r="G57" s="3" t="s">
        <v>72</v>
      </c>
      <c r="H57" s="4">
        <v>3578</v>
      </c>
      <c r="I57" s="4">
        <v>2163</v>
      </c>
      <c r="J57" s="4">
        <v>301</v>
      </c>
      <c r="K57" s="4">
        <v>1059</v>
      </c>
      <c r="L57" s="4"/>
      <c r="M57" s="4"/>
    </row>
    <row r="58" spans="1:21" ht="24" x14ac:dyDescent="0.25">
      <c r="A58" s="1" t="s">
        <v>50</v>
      </c>
      <c r="B58" s="1" t="s">
        <v>73</v>
      </c>
      <c r="C58" s="1" t="s">
        <v>50</v>
      </c>
      <c r="D58" s="3">
        <v>3473</v>
      </c>
      <c r="E58" s="3">
        <v>1907</v>
      </c>
      <c r="F58" s="3">
        <v>1566</v>
      </c>
      <c r="G58" s="3" t="s">
        <v>73</v>
      </c>
      <c r="H58" s="4">
        <v>3613</v>
      </c>
      <c r="I58" s="4">
        <v>1815</v>
      </c>
      <c r="J58" s="4">
        <v>1222</v>
      </c>
      <c r="K58" s="4">
        <v>498</v>
      </c>
      <c r="L58" s="4"/>
      <c r="M58" s="4"/>
    </row>
    <row r="59" spans="1:21" ht="24.75" x14ac:dyDescent="0.25">
      <c r="A59" s="1" t="s">
        <v>50</v>
      </c>
      <c r="B59" s="1" t="s">
        <v>74</v>
      </c>
      <c r="C59" s="1" t="s">
        <v>50</v>
      </c>
      <c r="D59" s="3">
        <v>2820</v>
      </c>
      <c r="E59" s="3">
        <v>1431</v>
      </c>
      <c r="F59" s="3">
        <v>1389</v>
      </c>
      <c r="G59" s="3" t="s">
        <v>74</v>
      </c>
      <c r="H59" s="4">
        <v>2987</v>
      </c>
      <c r="I59" s="4">
        <v>1317</v>
      </c>
      <c r="J59" s="4">
        <v>1067</v>
      </c>
      <c r="K59" s="4">
        <v>555</v>
      </c>
      <c r="L59" s="4"/>
      <c r="M59" s="4"/>
    </row>
    <row r="60" spans="1:21" ht="24" x14ac:dyDescent="0.25">
      <c r="A60" s="1" t="s">
        <v>50</v>
      </c>
      <c r="B60" s="1" t="s">
        <v>77</v>
      </c>
      <c r="C60" s="1" t="s">
        <v>50</v>
      </c>
      <c r="D60" s="3">
        <v>2330</v>
      </c>
      <c r="E60" s="3">
        <v>1664</v>
      </c>
      <c r="F60" s="3">
        <v>666</v>
      </c>
      <c r="G60" s="3" t="s">
        <v>77</v>
      </c>
      <c r="H60" s="4">
        <v>2498</v>
      </c>
      <c r="I60" s="4">
        <v>1632</v>
      </c>
      <c r="J60" s="4">
        <v>420</v>
      </c>
      <c r="K60" s="4">
        <v>419</v>
      </c>
      <c r="L60" s="4"/>
      <c r="M60" s="4"/>
    </row>
    <row r="61" spans="1:21" ht="24.75" x14ac:dyDescent="0.25">
      <c r="A61" s="1" t="s">
        <v>50</v>
      </c>
      <c r="B61" s="1" t="s">
        <v>78</v>
      </c>
      <c r="C61" s="1" t="s">
        <v>50</v>
      </c>
      <c r="D61" s="3">
        <v>3266</v>
      </c>
      <c r="E61" s="3">
        <v>2398</v>
      </c>
      <c r="F61" s="3">
        <v>868</v>
      </c>
      <c r="G61" s="3" t="s">
        <v>78</v>
      </c>
      <c r="H61" s="4">
        <v>3289</v>
      </c>
      <c r="I61" s="4">
        <v>2190</v>
      </c>
      <c r="J61" s="4">
        <v>474</v>
      </c>
      <c r="K61" s="4">
        <v>539</v>
      </c>
      <c r="L61" s="4"/>
      <c r="M61" s="4"/>
    </row>
    <row r="62" spans="1:21" ht="24.75" x14ac:dyDescent="0.25">
      <c r="A62" s="1" t="s">
        <v>50</v>
      </c>
      <c r="B62" s="1" t="s">
        <v>79</v>
      </c>
      <c r="C62" s="1" t="s">
        <v>50</v>
      </c>
      <c r="D62" s="3">
        <v>2858</v>
      </c>
      <c r="E62" s="3">
        <v>2588</v>
      </c>
      <c r="F62" s="3">
        <v>270</v>
      </c>
      <c r="G62" s="3" t="s">
        <v>79</v>
      </c>
      <c r="H62" s="4">
        <v>2860</v>
      </c>
      <c r="I62" s="4">
        <v>2528</v>
      </c>
      <c r="J62" s="4">
        <v>100</v>
      </c>
      <c r="K62" s="4">
        <v>207</v>
      </c>
      <c r="L62" s="4"/>
      <c r="M62" s="4"/>
    </row>
    <row r="63" spans="1:21" ht="24" x14ac:dyDescent="0.25">
      <c r="A63" s="1" t="s">
        <v>50</v>
      </c>
      <c r="B63" s="1" t="s">
        <v>80</v>
      </c>
      <c r="C63" s="1" t="s">
        <v>50</v>
      </c>
      <c r="D63" s="3">
        <v>3343</v>
      </c>
      <c r="E63" s="3">
        <v>2820</v>
      </c>
      <c r="F63" s="3">
        <v>523</v>
      </c>
      <c r="G63" s="3" t="s">
        <v>80</v>
      </c>
      <c r="H63" s="4">
        <v>3346</v>
      </c>
      <c r="I63" s="4">
        <v>2605</v>
      </c>
      <c r="J63" s="4">
        <v>170</v>
      </c>
      <c r="K63" s="4">
        <v>525</v>
      </c>
      <c r="L63" s="4"/>
      <c r="M63" s="4"/>
    </row>
    <row r="64" spans="1:21" ht="24" x14ac:dyDescent="0.25">
      <c r="C64" s="1" t="s">
        <v>50</v>
      </c>
      <c r="D64" s="5">
        <f>SUM(D46:D63)</f>
        <v>43061</v>
      </c>
      <c r="F64" s="5">
        <f>SUM(F46:F63)</f>
        <v>15178</v>
      </c>
      <c r="H64" s="5">
        <f>SUM(H46:H63)</f>
        <v>45844</v>
      </c>
      <c r="J64" s="5">
        <f t="shared" ref="J64:K64" si="2">SUM(J46:J63)</f>
        <v>9827</v>
      </c>
      <c r="K64" s="5">
        <f t="shared" si="2"/>
        <v>8733</v>
      </c>
      <c r="L64" s="8">
        <f>K64+J64</f>
        <v>18560</v>
      </c>
      <c r="M64" s="9">
        <f>H64/D64</f>
        <v>1.0646292468823297</v>
      </c>
      <c r="N64" s="10">
        <f>H64*M64</f>
        <v>48806.863194073521</v>
      </c>
      <c r="O64" s="11">
        <f>L64/F64</f>
        <v>1.2228225062590592</v>
      </c>
      <c r="P64" s="10">
        <f>L64*O64</f>
        <v>22695.585716168138</v>
      </c>
      <c r="Q64" s="11">
        <f>F64/D64</f>
        <v>0.35247671907294303</v>
      </c>
      <c r="R64" s="11">
        <f>L64/H64</f>
        <v>0.40485123462176076</v>
      </c>
      <c r="S64" s="11">
        <f>P64/N64</f>
        <v>0.46500807941543759</v>
      </c>
      <c r="T64" s="10">
        <f>P64-F64</f>
        <v>7517.5857161681379</v>
      </c>
      <c r="U64" s="11">
        <f>P64/F64</f>
        <v>1.4952948818136869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Wilson Craw</dc:creator>
  <cp:lastModifiedBy>Jenny Luckett</cp:lastModifiedBy>
  <dcterms:created xsi:type="dcterms:W3CDTF">2014-09-25T10:01:25Z</dcterms:created>
  <dcterms:modified xsi:type="dcterms:W3CDTF">2014-10-16T14:08:06Z</dcterms:modified>
</cp:coreProperties>
</file>