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Research\4 - Tax research notes\Tax burden briefing 2018 October forecasts\"/>
    </mc:Choice>
  </mc:AlternateContent>
  <bookViews>
    <workbookView xWindow="0" yWindow="0" windowWidth="24000" windowHeight="9735"/>
  </bookViews>
  <sheets>
    <sheet name="Tax burden chancellor tool" sheetId="1" r:id="rId1"/>
    <sheet name="Lists" sheetId="2" r:id="rId2"/>
    <sheet name="HMRC estimates" sheetId="3" r:id="rId3"/>
    <sheet name="Current receipts" sheetId="4" r:id="rId4"/>
    <sheet name="Aggregates (%GDP)" sheetId="5" r:id="rId5"/>
    <sheet name="Aggregates (£)" sheetId="6" r:id="rId6"/>
  </sheets>
  <calcPr calcId="152511"/>
</workbook>
</file>

<file path=xl/calcChain.xml><?xml version="1.0" encoding="utf-8"?>
<calcChain xmlns="http://schemas.openxmlformats.org/spreadsheetml/2006/main">
  <c r="G12" i="1" l="1"/>
  <c r="G41" i="1" l="1"/>
  <c r="E41" i="1"/>
  <c r="G40" i="1"/>
  <c r="E40" i="1"/>
  <c r="G39" i="1"/>
  <c r="E39" i="1"/>
  <c r="G38" i="1"/>
  <c r="E38" i="1"/>
  <c r="G37" i="1"/>
  <c r="E37" i="1"/>
  <c r="G36" i="1"/>
  <c r="E36" i="1"/>
  <c r="G34" i="1"/>
  <c r="E34" i="1"/>
  <c r="G33" i="1"/>
  <c r="E33" i="1"/>
  <c r="G32" i="1"/>
  <c r="E32" i="1"/>
  <c r="G31" i="1"/>
  <c r="E31" i="1"/>
  <c r="G30" i="1"/>
  <c r="E30" i="1"/>
  <c r="G29" i="1"/>
  <c r="E29" i="1"/>
  <c r="G28" i="1"/>
  <c r="E28" i="1"/>
  <c r="G27" i="1"/>
  <c r="E27" i="1"/>
  <c r="G26" i="1"/>
  <c r="E26" i="1"/>
  <c r="G25" i="1"/>
  <c r="E25" i="1"/>
  <c r="G24" i="1"/>
  <c r="E24" i="1"/>
  <c r="G23" i="1"/>
  <c r="E23" i="1"/>
  <c r="G22" i="1"/>
  <c r="E22" i="1"/>
  <c r="G21" i="1"/>
  <c r="E21" i="1"/>
  <c r="G20" i="1"/>
  <c r="E20" i="1"/>
  <c r="G19" i="1"/>
  <c r="E19" i="1"/>
  <c r="G18" i="1"/>
  <c r="E18" i="1"/>
  <c r="G17" i="1"/>
  <c r="E17" i="1"/>
  <c r="G11" i="1"/>
  <c r="G7" i="1"/>
  <c r="G6" i="1"/>
  <c r="G13" i="1" l="1"/>
</calcChain>
</file>

<file path=xl/sharedStrings.xml><?xml version="1.0" encoding="utf-8"?>
<sst xmlns="http://schemas.openxmlformats.org/spreadsheetml/2006/main" count="928" uniqueCount="370">
  <si>
    <t>Adding up the cost of all taxes and dividing the total by the size of the economy gives us a 'tax burden'</t>
  </si>
  <si>
    <t>Choose the options in the light purple cells to cut the tax burden down to match a year of your choice</t>
  </si>
  <si>
    <t>How much tax will the government raise next year? (£bn)</t>
  </si>
  <si>
    <t>What percentage of the whole economy will tax be? (%)</t>
  </si>
  <si>
    <t>What if the tax burden was the same as another year?</t>
  </si>
  <si>
    <t>Choose a year to compare with:</t>
  </si>
  <si>
    <t>1955-56</t>
  </si>
  <si>
    <t>Percentage of the economy raised as tax in selected year (%):</t>
  </si>
  <si>
    <t>How much less tax we'd pay if we taxed at that rate (£bn):</t>
  </si>
  <si>
    <t>Total selected tax reductions below (£bn):</t>
  </si>
  <si>
    <t>Now choose which taxes you'd abolish or cut to bring the tax burden down...</t>
  </si>
  <si>
    <t>Which taxes should we abolish?</t>
  </si>
  <si>
    <t>Revenues (£bn)</t>
  </si>
  <si>
    <t>Abolish?</t>
  </si>
  <si>
    <t>Tax cuts (£bn)</t>
  </si>
  <si>
    <t>Business rates</t>
  </si>
  <si>
    <t>No</t>
  </si>
  <si>
    <t>Council tax</t>
  </si>
  <si>
    <t>Capital gains tax</t>
  </si>
  <si>
    <t>Inheritance tax</t>
  </si>
  <si>
    <t>Stamp duty (property)</t>
  </si>
  <si>
    <t>Yes/no</t>
  </si>
  <si>
    <t>Rates</t>
  </si>
  <si>
    <t>Direct effects of illustrative changes1</t>
  </si>
  <si>
    <t>Yes</t>
  </si>
  <si>
    <t>No change</t>
  </si>
  <si>
    <t>Current Estimates</t>
  </si>
  <si>
    <t>£m</t>
  </si>
  <si>
    <t>2019-20</t>
  </si>
  <si>
    <t>2020-21</t>
  </si>
  <si>
    <t>2021-22</t>
  </si>
  <si>
    <t>Note</t>
  </si>
  <si>
    <t>Income Tax rates</t>
  </si>
  <si>
    <t>Stamp taxes on shares</t>
  </si>
  <si>
    <t>Change starting rate for savings income by 1p</t>
  </si>
  <si>
    <t>Neg</t>
  </si>
  <si>
    <t>Change savings basic rate by 1p</t>
  </si>
  <si>
    <t>Change basic rate by 1p</t>
  </si>
  <si>
    <t>Change higher rate by 1p</t>
  </si>
  <si>
    <t>Change additional rate by 1p</t>
  </si>
  <si>
    <t>Increase (yield)</t>
  </si>
  <si>
    <t>Decrease (Cost)</t>
  </si>
  <si>
    <t>Income Tax allowances and reliefs</t>
  </si>
  <si>
    <t>Tobacco duty</t>
  </si>
  <si>
    <t>Change personal allowance by £100</t>
  </si>
  <si>
    <t>Change aged income limit by £500</t>
  </si>
  <si>
    <t>Change all personal allowances by 1 per cent</t>
  </si>
  <si>
    <t>Alcohol duty</t>
  </si>
  <si>
    <t>Change all personal allowances by 10 per cent</t>
  </si>
  <si>
    <t>Change Savings allowance by £100 for BR and £50 for HR taxpayers</t>
  </si>
  <si>
    <t>Change dividend allowance by £1,000</t>
  </si>
  <si>
    <t>Income Tax limits</t>
  </si>
  <si>
    <t>Air passenger duty</t>
  </si>
  <si>
    <t>Change starting rate limit for savings income by £100</t>
  </si>
  <si>
    <t>Change basic rate limit by 1 per cent</t>
  </si>
  <si>
    <t>Change basic rate limit by 10 per cent:</t>
  </si>
  <si>
    <t>Increase (cost)</t>
  </si>
  <si>
    <t>Decrease (yield)</t>
  </si>
  <si>
    <t>Income Tax allowances, starting and basic rate limits</t>
  </si>
  <si>
    <t>Change all main allowances, starting and basic rate limits by 1 per cent</t>
  </si>
  <si>
    <t>Change all main allowances, starting and basic rate limits by 10 per cent:</t>
  </si>
  <si>
    <t>Insurance premium tax</t>
  </si>
  <si>
    <t>Working Tax Credit</t>
  </si>
  <si>
    <t>Increase basic element by £100 (cost)</t>
  </si>
  <si>
    <t>Climate change levy</t>
  </si>
  <si>
    <t>Decrease basic element by £100 (yield)</t>
  </si>
  <si>
    <t>Increase 30-hour element by £100 (cost)</t>
  </si>
  <si>
    <t>Bank levy</t>
  </si>
  <si>
    <t>Bank surcharge</t>
  </si>
  <si>
    <t>Decrease 30-hour element by £100 (yield)</t>
  </si>
  <si>
    <t>Apprenticeship levy</t>
  </si>
  <si>
    <t>Increase additional elements for couples and lone parents by £100 (cost)</t>
  </si>
  <si>
    <t>Decrease additional elements for couples and lone parents by £100 (yield)</t>
  </si>
  <si>
    <t>Sugar tax</t>
  </si>
  <si>
    <t>Child Tax Credit</t>
  </si>
  <si>
    <t>Vehicle excise duty</t>
  </si>
  <si>
    <t>Increase family element by £100 (cost)</t>
  </si>
  <si>
    <t>Decrease family element by £100 (yield)</t>
  </si>
  <si>
    <t>Increase child element by £100 (cost)</t>
  </si>
  <si>
    <t>Decrease child element by £100 (yield)</t>
  </si>
  <si>
    <t>TV licence fee</t>
  </si>
  <si>
    <t>Common Features</t>
  </si>
  <si>
    <t>Increase income threshold by £100 (cost)</t>
  </si>
  <si>
    <t>Decrease income threshold by £100 (yield)</t>
  </si>
  <si>
    <t>Corporation tax</t>
  </si>
  <si>
    <t>Increase Corporation tax by 1 percentage point</t>
  </si>
  <si>
    <t>Environmental levies</t>
  </si>
  <si>
    <t>Capital Gains Tax</t>
  </si>
  <si>
    <t>Increase entrepreneurs' relief rate by 1 percentage point</t>
  </si>
  <si>
    <t>Increase lower capital gains tax rate by 1 percentage point</t>
  </si>
  <si>
    <t>neg</t>
  </si>
  <si>
    <t>Increase higher capital gains tax rate by 1 percentage point</t>
  </si>
  <si>
    <t>Increase annual exempt amount by £500 for individuals and £250 for trusts</t>
  </si>
  <si>
    <t>Which taxes should we cut?</t>
  </si>
  <si>
    <t>Increase standard rate for estates left on death by 1 percentage point</t>
  </si>
  <si>
    <t>Revenue per penny on rate (£bn)</t>
  </si>
  <si>
    <t>Increase nil rate band by £5,000 (cost)</t>
  </si>
  <si>
    <t>Cut the rate by how many pence?</t>
  </si>
  <si>
    <t>20p rate income tax</t>
  </si>
  <si>
    <t>National insurance contributions rates</t>
  </si>
  <si>
    <t>Change Class 1 employee main rate by 1 percent point</t>
  </si>
  <si>
    <t>Change Class 1 employee additional rate by 1 percent point</t>
  </si>
  <si>
    <t>Change Class 1 employer rate by 1 percentage point</t>
  </si>
  <si>
    <t>Change Class 4 main rate by 1 percentage point</t>
  </si>
  <si>
    <t>Change Class 4 additional rate by 1 percentage point</t>
  </si>
  <si>
    <t>National insurance contributions limits</t>
  </si>
  <si>
    <t>Change employee entry threshold by £2 per week</t>
  </si>
  <si>
    <t>Change employer threshold by £2 per week</t>
  </si>
  <si>
    <t>Change lower profits limit by £104 per year</t>
  </si>
  <si>
    <t>Change upper profits limit by £520 per year</t>
  </si>
  <si>
    <t>Change upper earnings limit by £10 per week</t>
  </si>
  <si>
    <t>40p rate income tax</t>
  </si>
  <si>
    <t>One per cent change on:</t>
  </si>
  <si>
    <t>Indicative level of current duty on a typical item</t>
  </si>
  <si>
    <t>Beer and cider duties</t>
  </si>
  <si>
    <t>Pint of beer: 44p</t>
  </si>
  <si>
    <t>11 &amp; 15</t>
  </si>
  <si>
    <t>Wine duties</t>
  </si>
  <si>
    <t>75cl bottle of table wine: £2.16</t>
  </si>
  <si>
    <t>12 &amp; 15</t>
  </si>
  <si>
    <t>Spirits duties</t>
  </si>
  <si>
    <t>70cl bottle of spirits: £7.79</t>
  </si>
  <si>
    <t>13 &amp; 15</t>
  </si>
  <si>
    <t>Tobacco duties</t>
  </si>
  <si>
    <t>Packet of 20 cigarettes: £5.62</t>
  </si>
  <si>
    <t>45p rate income tax</t>
  </si>
  <si>
    <t>14 &amp; 15</t>
  </si>
  <si>
    <t>Petrol</t>
  </si>
  <si>
    <t>Litre of petrol: 57.95p</t>
  </si>
  <si>
    <t>Diesel</t>
  </si>
  <si>
    <t>Litre of diesel: 57.95p</t>
  </si>
  <si>
    <t>Rebated oil</t>
  </si>
  <si>
    <t>Litre of gas oil: 11.14p</t>
  </si>
  <si>
    <t>100kWh of business electricity: 58.3p</t>
  </si>
  <si>
    <t>Employee national insurance</t>
  </si>
  <si>
    <t>Carbon price support</t>
  </si>
  <si>
    <t>£18/tonne of carbon</t>
  </si>
  <si>
    <t>Back to contents</t>
  </si>
  <si>
    <t>Aggregates levy</t>
  </si>
  <si>
    <t>Tonne of aggregate: £2.00</t>
  </si>
  <si>
    <t>Landfill tax</t>
  </si>
  <si>
    <t>Employer national insurance</t>
  </si>
  <si>
    <t>Tonne of waste: £2.80/£88.95</t>
  </si>
  <si>
    <t>Increase rates by £1 for motorbikes and £5 for all other vehicles</t>
  </si>
  <si>
    <t>e.g. Petrol/diesel cars band G: £190</t>
  </si>
  <si>
    <t>VAT main rate</t>
  </si>
  <si>
    <t>Increase reduced rate by £1</t>
  </si>
  <si>
    <t>e.g. Band A economy flight: £13</t>
  </si>
  <si>
    <t>VAT</t>
  </si>
  <si>
    <t>Change reduced rate by 1 percentage point</t>
  </si>
  <si>
    <t>Change standard rate by 1 percentage point</t>
  </si>
  <si>
    <t>Change higher rate by 1 percentage point</t>
  </si>
  <si>
    <t>Table 4.6: Current receipts</t>
  </si>
  <si>
    <t>Stamp duty land tax</t>
  </si>
  <si>
    <t>Cut 2 per cent marginal rate by 1 percentage point (Cost)</t>
  </si>
  <si>
    <t>19, 20, 21</t>
  </si>
  <si>
    <t>Raise 2 per cent marginal rate by 1 percentage point (Yield)</t>
  </si>
  <si>
    <t>Cut 5 per cent marginal rate by 1 percentage point (Cost)</t>
  </si>
  <si>
    <t>Raise 5 per cent marginal rate by 1 percentage point (Yield)</t>
  </si>
  <si>
    <t>Cut 10 per cent marginal rate by 1 percentage point (Cost)</t>
  </si>
  <si>
    <t>£ billion</t>
  </si>
  <si>
    <t>Raise 10 per cent marginal rate by 1 percentage point (Yield)</t>
  </si>
  <si>
    <t>Cut 12 per cent marginal rate by 1 percentage point (Cost)</t>
  </si>
  <si>
    <t>Raise 12 per cent marginal rate by 1 percentage point (Yield)</t>
  </si>
  <si>
    <t>Increase £125,000 threshold by £10,000 (Cost)</t>
  </si>
  <si>
    <t>Decrease £125,000 threshold by £10,000 (Yield)</t>
  </si>
  <si>
    <t>Outturn</t>
  </si>
  <si>
    <t>Forecast</t>
  </si>
  <si>
    <t>Decrease Higher Rates of Duty on additional properties by 1 percentage point (Cost)</t>
  </si>
  <si>
    <t>Increase Higher Rates of Duty on additional properties by 1 percentage point (Yield)</t>
  </si>
  <si>
    <t>2017-18</t>
  </si>
  <si>
    <t>Table last updated in January 2018</t>
  </si>
  <si>
    <t>2018-19</t>
  </si>
  <si>
    <t>2022-23</t>
  </si>
  <si>
    <t>1. Estimates are measured from the relevant standard indexed base, i.e. they show the impacts of the various illustrative changes on top of what is already assumed in the indexed baseline (generally revalorisation plus any announced pre-commitments, including rounding rules). The changes are applied from April 2019.</t>
  </si>
  <si>
    <t>2023-24</t>
  </si>
  <si>
    <t>Income tax1</t>
  </si>
  <si>
    <t>2. Assumes minimum savings allowance of 20%.</t>
  </si>
  <si>
    <t>3. Excluding savings and dividends income.</t>
  </si>
  <si>
    <t>4. Income tax rates and thresholds for non-savings, non-dividend income will be devolved to the Scottish Parliament from 2017-18. An agreement between the UK and Scottish Governments on the Scottish Government’s fiscal framework sets out revised funding arrangements in light of this devolution of powers. As a result of this agreement all Income Tax illustrative changes above (apart from those exclusively for savings or dividends income) show the exchequer impact on the UK Government (i.e. the impact on Income Tax revenues from England, Wales and Northern Ireland, plus the associated change in the Scottish Government’s block grant). Landfill Tax was devolved to Scotland from 1 April 2015. The ready reckoner does not include Scotland.</t>
  </si>
  <si>
    <t>5.These exchequer impacts include estimates of taxpayers’ behavioural responses. There can be significant uncertainty around these modelling assumptions - particularly with relation to changes to the income tax and National Insurance Contribution rates of additional rate taxpayers.</t>
  </si>
  <si>
    <t>6. The new ONS approach to recording Corporation Tax (CT) receipts in the public sector finances data is on a time-shifted basis rather than a cash basis. This approach time-adjusts cash receipts so that they are recorded closer to the time when the economic activity that created the liabilities took place. One feature of the National Accounts methodology is that time-shifting of estimated effects on cash receipts can result in a policy change having an impact prior to the year in which it comes into effect. The estimated effect for 2018-19 is £350m as under the National Accounts methodology for Corporation Tax (CT) timing adjustments are made to bring forward some of the estimated effects on tax receipts.</t>
  </si>
  <si>
    <t>of which:</t>
  </si>
  <si>
    <t>7. Estimates are based on data on tax liabilities which were lower than forecasted at Autumn Budget 2017. The profile of these revised estimates has changed, this is a consequence of the introduction of the payment window in 2020-21, which is expected to result in a peak in receipts for that year.</t>
  </si>
  <si>
    <t>Pay as you earn</t>
  </si>
  <si>
    <t>8. Due to the six month lag between the date of death and when inheritance tax becomes due, receipts in the first year of the policy change will be lower than in subsequent years.</t>
  </si>
  <si>
    <t>Self assessment</t>
  </si>
  <si>
    <t>9. Estimates include Class 1A and Class 1B National Insurance paid by employers.</t>
  </si>
  <si>
    <t>National insurance contributions</t>
  </si>
  <si>
    <t>10. A change to the rate of Class 1 employer national insurance contributions (NICs) would have substantial additional negative Exchequer effects from earnings and business profits depending on the assumed incidence of an employer NICs rate increase. These judgements are made by the Office of Budget Responsibility with the effects captured in their economic and fiscal forecasts. These effects are not captured here. Prior to the January 2018 publication some of this effect was captured in the direct effects presented in this table resulting in lower yield estimates for a 1 percentage point increase in employer NICs.</t>
  </si>
  <si>
    <t>Value added tax</t>
  </si>
  <si>
    <t>11. Beer and cider: revenue figures are based on duty increases on beer below 22% abv, still cider exceeding 1.2% but less than 8.5% abv and sparkling cider exceeding 1.2% up to 5.5% abv. A typical item of beer is assumed to be approximately 4.1% abv. The duty paid on beer and spirits is relative to the alcoholic strength of drink, therefore exact duty rates will vary with abv.</t>
  </si>
  <si>
    <t>Corporation tax2</t>
  </si>
  <si>
    <t>12. Wine: revenue figures are based on duty increases for wine and made wine from 1.2% but not exceeding 22% abv. Also including sparkling cider from 5.5% to 8.5% abv. A typical item of wine is assumed to be still wine of 5.5% to 15% abv.</t>
  </si>
  <si>
    <t>13. Spirits: revenue figures are based on duty increases on products of 22% abv and over. A typical item of spirits is assumed to be 38.7% abv. Also included are spirits based RTDs. The duty paid on beer and spirits is relative to the alcoholic strength of the drink therefore exact duty rates will vary with ABV.</t>
  </si>
  <si>
    <t>Onshore</t>
  </si>
  <si>
    <t>14. Duty on cigarettes has specific and ad valorem elements. As ad valorum duty paid on cigarettes is relative to their price, the exact duty on a pack varies with pack price. The indicative duty figure is based on the weighted average price (WAP) in 2017 and current duty rates. Prior to January 2018, this figure has been based on an estimated WAP. Therefore these figures are not directly comparable to estimates before this time. The revenue estimates shown are for a one per cent change in specific duties for all tobacco products. Implementing a change directly after a fiscal event leads to a larger change in receipts in the first year and smaller changes in subsequent years as a smaller consumption response is expected in the first year than in later years. This does not apply to changes announced in advance.</t>
  </si>
  <si>
    <t>Offshore</t>
  </si>
  <si>
    <t>15. To align with other estimates in this publication, alcohol and tobacco duty rate changes are assumed to take effect from 1st April 2019. In practice, as announced at Autumn Budget 2017, the OBR’s forecast now assumes that alcohol duties will be uprated on 1 February, and tobacco duties will be uprated at 6pm on Budget day.</t>
  </si>
  <si>
    <t>Petroleum revenue tax</t>
  </si>
  <si>
    <t>16.As announced at Budget 2016, rates of the Climate Change Levy will increase from 2019-20 because the 1% change on a higher tax rate leads to a higher yield. Due to this change, the figures in this publication are not comparable to earlier releases.</t>
  </si>
  <si>
    <t>17. Landfill Tax (LFT) is being devolved to Wales from 1 April 2018. This has no impact on the RR as their share of LFT is very small, but should be noted that these figures are for England and Northern Ireland only.</t>
  </si>
  <si>
    <t>Fuel duties</t>
  </si>
  <si>
    <t>18. Air Passenger Duty (APD) rates are normally uprated with RPI before being rounded to the nearest pound. The reckoner assumes a £1 increase in the reduced rates for short and long haul flights. From 1 April 2019, the long haul APD structure will be changed so that the reduced rate is frozen for one year and the ratio between reduced and standard rates will increase from 1:2 to 1:2.2. The short haul rate structure will remain unchanged with a ratio of 1:2 between reduced and standard ratesrates, respectively. This change is reflected in this release.</t>
  </si>
  <si>
    <t>19. These estimates account for transactions paying standard rates of SDLT, the Higher Rates of Duty on Additional Dwellings and the First Time Buyer relief.</t>
  </si>
  <si>
    <t>20. We have used our standard behavioural assumptions. However, marginal rates in excess of 12%, and the Higher Rates of Duty on Additional Dwellings, are outside of HM Revenue &amp; Customs or the Office for Budget Responsibility’s standard behavioural assumptions so these estimates should be treated with additional caution.</t>
  </si>
  <si>
    <t>21. SDLT is devolved to the Scottish Government, and will be devolved to the Welsh Government from April 2018. An agreement between the UK and Scottish Governments on the Scottish Government’s fiscal framework sets out revised funding arrangements in light of this devolution of powers and a similar agreement exists for Wales. As a result of these agreements all SDLT illustrative changes above show the exchequer impact on the UK Government (i.e. the impact on SDLT revenues from England and Northern Ireland, plus the associated change in the Scottish and Welsh Governments' block grants).</t>
  </si>
  <si>
    <t>VAT refunds</t>
  </si>
  <si>
    <t>Property transaction taxes3</t>
  </si>
  <si>
    <t>Alcohol duties</t>
  </si>
  <si>
    <t>Diverted profits tax</t>
  </si>
  <si>
    <t>Soft drinks industry levy</t>
  </si>
  <si>
    <t>Digital services tax</t>
  </si>
  <si>
    <t>Other HMRC taxes4</t>
  </si>
  <si>
    <t>Vehicle excise duties</t>
  </si>
  <si>
    <t>Licence fee receipts</t>
  </si>
  <si>
    <t>EU ETS auction receipts</t>
  </si>
  <si>
    <t>Other taxes</t>
  </si>
  <si>
    <t>National Accounts taxes</t>
  </si>
  <si>
    <t>Less own resources contribution to EU</t>
  </si>
  <si>
    <t>Interest and dividends</t>
  </si>
  <si>
    <t>Gross operating surplus</t>
  </si>
  <si>
    <t>Other receipts</t>
  </si>
  <si>
    <t>Current receipts</t>
  </si>
  <si>
    <t>Memo: UK oil and gas revenues5</t>
  </si>
  <si>
    <t>1 Includes PAYE, self assessment, tax on savings income and other minor components, such as income tax repayments.</t>
  </si>
  <si>
    <t>2 National Accounts measure, gross of reduced liability tax credits.</t>
  </si>
  <si>
    <t>3 Includes SDLT, ATED and devolved property transaction taxes.</t>
  </si>
  <si>
    <t>4 Consists of landfill tax (excluding Scotland and Wales, from 2018-19), aggregates levy, betting and gaming duties and customs duties.</t>
  </si>
  <si>
    <t>5 Consists of offshore corporation tax and petroleum revenue tax.</t>
  </si>
  <si>
    <t>Per cent of GDP1</t>
  </si>
  <si>
    <t>Receipts and expenditure</t>
  </si>
  <si>
    <t>Deficit</t>
  </si>
  <si>
    <t>Fiscal targets</t>
  </si>
  <si>
    <t>Financing</t>
  </si>
  <si>
    <t>Maastricht treaty measures</t>
  </si>
  <si>
    <t>Economic indicators</t>
  </si>
  <si>
    <t>Public sector current receipts</t>
  </si>
  <si>
    <t>Total managed expenditure</t>
  </si>
  <si>
    <t>Public sector current expenditure</t>
  </si>
  <si>
    <t>Public sector net investment</t>
  </si>
  <si>
    <t>Depreciation</t>
  </si>
  <si>
    <t>Public sector gross investment</t>
  </si>
  <si>
    <t>National account taxes</t>
  </si>
  <si>
    <t>Cyclically-adjusted current budget deficit</t>
  </si>
  <si>
    <t>Public sector net borrowing</t>
  </si>
  <si>
    <t>Current budget deficit</t>
  </si>
  <si>
    <t>Primary balance</t>
  </si>
  <si>
    <t>Cyclically-adjusted primary balance</t>
  </si>
  <si>
    <t>Cyclically-adjusted net borrowing</t>
  </si>
  <si>
    <t>Public sector net debt2</t>
  </si>
  <si>
    <t>Central government net cash requirement</t>
  </si>
  <si>
    <t>Public sector net cash requirement</t>
  </si>
  <si>
    <t>Central government debt interest, net of APF</t>
  </si>
  <si>
    <t>Treaty deficit</t>
  </si>
  <si>
    <t>Cyclically-adjusted Treaty deficit</t>
  </si>
  <si>
    <t>Treaty debt ratio</t>
  </si>
  <si>
    <t>Nominal GDP (£ billion)</t>
  </si>
  <si>
    <t>Nominal GDP, centred end-March (£ billion)</t>
  </si>
  <si>
    <t>Output gap (per cent of GDP)</t>
  </si>
  <si>
    <t>-</t>
  </si>
  <si>
    <t>Public sector net debt</t>
  </si>
  <si>
    <t>Treaty debt</t>
  </si>
  <si>
    <t>GDP Deflator (2017-18=100)</t>
  </si>
  <si>
    <t>ONS code</t>
  </si>
  <si>
    <t>JW2O</t>
  </si>
  <si>
    <t>KX5Q</t>
  </si>
  <si>
    <t>JW2Q</t>
  </si>
  <si>
    <t>-JW2Z</t>
  </si>
  <si>
    <t>-JW2S</t>
  </si>
  <si>
    <t>-J5II</t>
  </si>
  <si>
    <t>-JW2T</t>
  </si>
  <si>
    <t>(J5II-JW2P+JW2L+JW2M)</t>
  </si>
  <si>
    <t>HF6W</t>
  </si>
  <si>
    <t>RUUW</t>
  </si>
  <si>
    <t>JW38</t>
  </si>
  <si>
    <t>NMFX+MU74</t>
  </si>
  <si>
    <t>-NNBK</t>
  </si>
  <si>
    <t>BKPX</t>
  </si>
  <si>
    <t>BKTL</t>
  </si>
  <si>
    <t>YBGB</t>
  </si>
  <si>
    <t>Derivation</t>
  </si>
  <si>
    <t>a</t>
  </si>
  <si>
    <t>b</t>
  </si>
  <si>
    <t>c</t>
  </si>
  <si>
    <t>d</t>
  </si>
  <si>
    <t>e</t>
  </si>
  <si>
    <t>(c+d+e)</t>
  </si>
  <si>
    <t>(d+e)</t>
  </si>
  <si>
    <t>1956-57</t>
  </si>
  <si>
    <t>(b-a)</t>
  </si>
  <si>
    <t>(c+e-a)</t>
  </si>
  <si>
    <t>1946-47</t>
  </si>
  <si>
    <t>1957-58</t>
  </si>
  <si>
    <t>1958-59</t>
  </si>
  <si>
    <t>1959-60</t>
  </si>
  <si>
    <t>1947-48</t>
  </si>
  <si>
    <t>1960-61</t>
  </si>
  <si>
    <t>1948-49</t>
  </si>
  <si>
    <t>1961-62</t>
  </si>
  <si>
    <t>1949-50</t>
  </si>
  <si>
    <t>1962-63</t>
  </si>
  <si>
    <t>1950-51</t>
  </si>
  <si>
    <t>1963-64</t>
  </si>
  <si>
    <t>1951-52</t>
  </si>
  <si>
    <t>1964-65</t>
  </si>
  <si>
    <t>1952-53</t>
  </si>
  <si>
    <t>1965-66</t>
  </si>
  <si>
    <t>1953-54</t>
  </si>
  <si>
    <t>1966-67</t>
  </si>
  <si>
    <t>1954-55</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</si>
  <si>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</si>
  <si>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</si>
  <si>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</si>
  <si>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</si>
  <si>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</si>
  <si>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</si>
  <si>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</si>
  <si>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</si>
  <si>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</si>
  <si>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</si>
  <si>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</si>
  <si>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</si>
  <si>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</si>
  <si>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</si>
  <si>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</si>
  <si>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</si>
  <si>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</si>
  <si>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</si>
  <si>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</si>
  <si>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</si>
  <si>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</si>
  <si>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</si>
  <si>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</si>
  <si>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</si>
  <si>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</si>
  <si>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</si>
  <si>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</si>
  <si>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</si>
  <si>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</si>
  <si>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</si>
  <si>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</si>
  <si>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</si>
  <si>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</si>
  <si>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</si>
  <si>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</si>
  <si>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</si>
  <si>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</si>
  <si>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</si>
  <si>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</si>
  <si>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</si>
  <si>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</si>
  <si>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</si>
  <si>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</si>
  <si>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</si>
  <si>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</si>
  <si>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</si>
  <si>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</si>
  <si>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</si>
  <si>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</si>
  <si>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</si>
  <si>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Notes:</t>
  </si>
  <si>
    <t>1 Data presented as a per cent of GDP is consistent with the latest available ONS GDP data (Quarterly National Accounts released on 28th September 2018). Calendar GDP used for 1948-1954.</t>
  </si>
  <si>
    <t>Outturn and forecast data is now based on the 2010 European System of Accounts (ESA10) and all fiscal aggregates exclude public sector banks. Outturn data consistent with the ONS/HM Treasury Public Sector Finances Statistical Bulletin released on 19 October 2018.</t>
  </si>
  <si>
    <t>2 Debt at end March; GDP centred on end-March.</t>
  </si>
  <si>
    <t>Forecast years (in blue) from 2018-19 are consistent with the OBR Economic and fiscal outlook forecast published October 2018.</t>
  </si>
  <si>
    <t>A full list of sources is available in the glossary.</t>
  </si>
  <si>
    <t>Cyclically adjusted aggregates are OBR calculations based on estimates of the size of the output gap. For more information see Working paper No. 3: Cyclically-adjusting the public finances (http://budgetresponsibility.independent.gov.uk/pubs/Working-paper-No3.pdf)</t>
  </si>
  <si>
    <t>Cyclically adjusted aggregates are OBR estimates based on internal calculations of the size of the output gap. For more information see Working paper No. 3: Cyclically-adjusting the public finances (http://budgetresponsibility.independent.gov.uk/pubs/Working-paper-No3.pdf)</t>
  </si>
  <si>
    <t>Tax burden background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</si>
</sst>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yyyy\-mm"/>
    <numFmt numFmtId="166" formatCode="yyyy\-m"/>
  </numFmts>
  <fonts count="29">
    <font>
      <sz val="10"/>
      <color rgb="FF000000"/>
      <name val="Arial"/>
    </font>
    <font>
      <b/>
      <sz val="10"/>
      <color rgb="FFFFFFFF"/>
      <name val="Arial"/>
      <family val="2"/>
    </font>
    <font>
      <sz val="10"/>
      <name val="Arial"/>
      <family val="2"/>
    </font>
    <font>
      <b/>
      <sz val="10"/>
      <name val="Arial"/>
      <family val="2"/>
    </font>
    <font>
      <b/>
      <sz val="18"/>
      <color rgb="FF008080"/>
      <name val="&quot;Futura Bk BT&quot;"/>
    </font>
    <font>
      <sz val="11"/>
      <color rgb="FF000000"/>
      <name val="&quot;Futura Bk BT&quot;"/>
    </font>
    <font>
      <b/>
      <sz val="10"/>
      <name val="&quot;Futura Bk BT&quot;"/>
    </font>
    <font>
      <i/>
      <sz val="10"/>
      <name val="&quot;Futura Bk BT&quot;"/>
    </font>
    <font>
      <sz val="10"/>
      <name val="&quot;Futura Bk BT&quot;"/>
    </font>
    <font>
      <sz val="10"/>
      <color rgb="FF000000"/>
      <name val="&quot;Futura Bk BT&quot;"/>
    </font>
    <font>
      <sz val="11"/>
      <color rgb="FF000000"/>
      <name val="Calibri"/>
      <family val="2"/>
    </font>
    <font>
      <u/>
      <sz val="10"/>
      <color rgb="FF477391"/>
      <name val="Calibri"/>
      <family val="2"/>
    </font>
    <font>
      <sz val="12"/>
      <color rgb="FF000000"/>
      <name val="Arial"/>
      <family val="2"/>
    </font>
    <font>
      <sz val="13"/>
      <color rgb="FF477391"/>
      <name val="Calibri"/>
      <family val="2"/>
    </font>
    <font>
      <sz val="10"/>
      <name val="Calibri"/>
      <family val="2"/>
    </font>
    <font>
      <b/>
      <sz val="10"/>
      <name val="Calibri"/>
      <family val="2"/>
    </font>
    <font>
      <i/>
      <sz val="10"/>
      <name val="Calibri"/>
      <family val="2"/>
    </font>
    <font>
      <sz val="8"/>
      <name val="Calibri"/>
      <family val="2"/>
    </font>
    <font>
      <sz val="12"/>
      <color rgb="FF000000"/>
      <name val="Calibri"/>
      <family val="2"/>
    </font>
    <font>
      <sz val="14"/>
      <name val="Calibri"/>
      <family val="2"/>
    </font>
    <font>
      <sz val="12"/>
      <name val="Calibri"/>
      <family val="2"/>
    </font>
    <font>
      <sz val="10"/>
      <color rgb="FF000000"/>
      <name val="Calibri"/>
      <family val="2"/>
    </font>
    <font>
      <sz val="10"/>
      <color rgb="FFFF0000"/>
      <name val="Calibri"/>
      <family val="2"/>
    </font>
    <font>
      <sz val="10"/>
      <name val="Arial"/>
      <family val="2"/>
    </font>
    <font>
      <sz val="10"/>
      <color rgb="FF477391"/>
      <name val="Calibri"/>
      <family val="2"/>
    </font>
    <font>
      <sz val="10"/>
      <color rgb="FFFF00FF"/>
      <name val="Calibri"/>
      <family val="2"/>
    </font>
    <font>
      <sz val="10"/>
      <color rgb="FFCC99FF"/>
      <name val="Calibri"/>
      <family val="2"/>
    </font>
    <font>
      <b/>
      <sz val="10"/>
      <color rgb="FFFFFFFF"/>
      <name val="Arial"/>
      <family val="2"/>
    </font>
    <font>
      <sz val="10"/>
      <name val="Arial"/>
      <family val="2"/>
    </font>
  </fonts>
  <fills count="7">
    <fill>
      <patternFill patternType="none"/>
    </fill>
    <fill>
      <patternFill patternType="gray125"/>
    </fill>
    <fill>
      <patternFill patternType="solid">
        <fgColor rgb="FF005D2D"/>
        <bgColor rgb="FF005D2D"/>
      </patternFill>
    </fill>
    <fill>
      <patternFill patternType="solid">
        <fgColor rgb="FF800080"/>
        <bgColor rgb="FF800080"/>
      </patternFill>
    </fill>
    <fill>
      <patternFill patternType="solid">
        <fgColor rgb="FFFFFFFF"/>
        <bgColor rgb="FFFFFFFF"/>
      </patternFill>
    </fill>
    <fill>
      <patternFill patternType="solid">
        <fgColor rgb="FFB5C7D4"/>
        <bgColor rgb="FFB5C7D4"/>
      </patternFill>
    </fill>
    <fill>
      <patternFill patternType="solid">
        <fgColor rgb="FFC3A8D8"/>
        <bgColor rgb="FFD9D2E9"/>
      </patternFill>
    </fill>
  </fills>
  <borders count="38">
    <border>
      <left/>
      <right/>
      <top/>
      <bottom/>
      <diagonal/>
    </border>
    <border>
      <left style="thin">
        <color rgb="FF005D2D"/>
      </left>
      <right/>
      <top style="thin">
        <color rgb="FF005D2D"/>
      </top>
      <bottom style="thin">
        <color rgb="FF005D2D"/>
      </bottom>
      <diagonal/>
    </border>
    <border>
      <left/>
      <right/>
      <top style="thin">
        <color rgb="FF005D2D"/>
      </top>
      <bottom style="thin">
        <color rgb="FF005D2D"/>
      </bottom>
      <diagonal/>
    </border>
    <border>
      <left/>
      <right style="thin">
        <color rgb="FF005D2D"/>
      </right>
      <top style="thin">
        <color rgb="FF005D2D"/>
      </top>
      <bottom style="thin">
        <color rgb="FF005D2D"/>
      </bottom>
      <diagonal/>
    </border>
    <border>
      <left style="thin">
        <color rgb="FF005D2D"/>
      </left>
      <right/>
      <top style="thin">
        <color rgb="FF005D2D"/>
      </top>
      <bottom/>
      <diagonal/>
    </border>
    <border>
      <left/>
      <right/>
      <top style="thin">
        <color rgb="FF005D2D"/>
      </top>
      <bottom/>
      <diagonal/>
    </border>
    <border>
      <left style="thin">
        <color rgb="FF005D2D"/>
      </left>
      <right/>
      <top/>
      <bottom/>
      <diagonal/>
    </border>
    <border>
      <left/>
      <right style="thin">
        <color rgb="FF005D2D"/>
      </right>
      <top/>
      <bottom/>
      <diagonal/>
    </border>
    <border>
      <left/>
      <right/>
      <top/>
      <bottom style="double">
        <color rgb="FF006666"/>
      </bottom>
      <diagonal/>
    </border>
    <border>
      <left style="thin">
        <color rgb="FF005D2D"/>
      </left>
      <right/>
      <top/>
      <bottom style="thin">
        <color rgb="FF005D2D"/>
      </bottom>
      <diagonal/>
    </border>
    <border>
      <left/>
      <right style="thin">
        <color rgb="FF005D2D"/>
      </right>
      <top/>
      <bottom style="thin">
        <color rgb="FF005D2D"/>
      </bottom>
      <diagonal/>
    </border>
    <border>
      <left/>
      <right style="thin">
        <color rgb="FF005D2D"/>
      </right>
      <top style="thin">
        <color rgb="FF005D2D"/>
      </top>
      <bottom/>
      <diagonal/>
    </border>
    <border>
      <left/>
      <right/>
      <top/>
      <bottom style="thin">
        <color rgb="FF005D2D"/>
      </bottom>
      <diagonal/>
    </border>
    <border>
      <left style="thin">
        <color rgb="FFFFFFFF"/>
      </left>
      <right/>
      <top/>
      <bottom/>
      <diagonal/>
    </border>
    <border>
      <left/>
      <right/>
      <top/>
      <bottom style="thin">
        <color rgb="FF477391"/>
      </bottom>
      <diagonal/>
    </border>
    <border>
      <left/>
      <right style="thin">
        <color rgb="FFFFFFFF"/>
      </right>
      <top/>
      <bottom/>
      <diagonal/>
    </border>
    <border>
      <left style="thin">
        <color rgb="FFFFFFFF"/>
      </left>
      <right/>
      <top style="thin">
        <color rgb="FF477391"/>
      </top>
      <bottom/>
      <diagonal/>
    </border>
    <border>
      <left/>
      <right/>
      <top style="thin">
        <color rgb="FF477391"/>
      </top>
      <bottom/>
      <diagonal/>
    </border>
    <border>
      <left/>
      <right/>
      <top style="thin">
        <color rgb="FF477391"/>
      </top>
      <bottom style="thin">
        <color rgb="FF477391"/>
      </bottom>
      <diagonal/>
    </border>
    <border>
      <left/>
      <right style="thin">
        <color rgb="FFFFFFFF"/>
      </right>
      <top style="thin">
        <color rgb="FF477391"/>
      </top>
      <bottom style="thin">
        <color rgb="FF477391"/>
      </bottom>
      <diagonal/>
    </border>
    <border>
      <left style="thin">
        <color rgb="FFFFFFFF"/>
      </left>
      <right/>
      <top style="thin">
        <color rgb="FF477391"/>
      </top>
      <bottom style="thin">
        <color rgb="FF477391"/>
      </bottom>
      <diagonal/>
    </border>
    <border>
      <left/>
      <right style="thin">
        <color rgb="FFFFFFFF"/>
      </right>
      <top style="thin">
        <color rgb="FF477391"/>
      </top>
      <bottom/>
      <diagonal/>
    </border>
    <border>
      <left style="thin">
        <color rgb="FFFFFFFF"/>
      </left>
      <right/>
      <top/>
      <bottom style="thin">
        <color rgb="FF477391"/>
      </bottom>
      <diagonal/>
    </border>
    <border>
      <left/>
      <right style="thin">
        <color rgb="FFFFFFFF"/>
      </right>
      <top/>
      <bottom style="thin">
        <color rgb="FF477391"/>
      </bottom>
      <diagonal/>
    </border>
    <border>
      <left style="thin">
        <color rgb="FF477391"/>
      </left>
      <right/>
      <top style="thin">
        <color rgb="FF477391"/>
      </top>
      <bottom style="thin">
        <color rgb="FF477391"/>
      </bottom>
      <diagonal/>
    </border>
    <border>
      <left style="thin">
        <color rgb="FF477391"/>
      </left>
      <right style="thin">
        <color rgb="FF477391"/>
      </right>
      <top/>
      <bottom/>
      <diagonal/>
    </border>
    <border>
      <left/>
      <right style="thin">
        <color rgb="FF477391"/>
      </right>
      <top/>
      <bottom/>
      <diagonal/>
    </border>
    <border>
      <left style="thin">
        <color rgb="FF477391"/>
      </left>
      <right/>
      <top/>
      <bottom/>
      <diagonal/>
    </border>
    <border>
      <left/>
      <right style="thin">
        <color rgb="FF477391"/>
      </right>
      <top style="thin">
        <color rgb="FF477391"/>
      </top>
      <bottom style="thin">
        <color rgb="FF477391"/>
      </bottom>
      <diagonal/>
    </border>
    <border>
      <left style="thin">
        <color rgb="FF477391"/>
      </left>
      <right/>
      <top/>
      <bottom style="thin">
        <color rgb="FF477391"/>
      </bottom>
      <diagonal/>
    </border>
    <border>
      <left/>
      <right style="thin">
        <color rgb="FF477391"/>
      </right>
      <top/>
      <bottom style="thin">
        <color rgb="FF477391"/>
      </bottom>
      <diagonal/>
    </border>
    <border>
      <left style="thin">
        <color rgb="FF477391"/>
      </left>
      <right style="thin">
        <color rgb="FF477391"/>
      </right>
      <top/>
      <bottom style="dotted">
        <color rgb="FF477391"/>
      </bottom>
      <diagonal/>
    </border>
    <border>
      <left/>
      <right/>
      <top/>
      <bottom style="dotted">
        <color rgb="FF477391"/>
      </bottom>
      <diagonal/>
    </border>
    <border>
      <left style="thin">
        <color rgb="FF477391"/>
      </left>
      <right style="hair">
        <color rgb="FF477391"/>
      </right>
      <top/>
      <bottom/>
      <diagonal/>
    </border>
    <border>
      <left/>
      <right style="thin">
        <color rgb="FF477391"/>
      </right>
      <top/>
      <bottom style="dotted">
        <color rgb="FF477391"/>
      </bottom>
      <diagonal/>
    </border>
    <border>
      <left style="hair">
        <color rgb="FF477391"/>
      </left>
      <right/>
      <top/>
      <bottom/>
      <diagonal/>
    </border>
    <border>
      <left/>
      <right/>
      <top/>
      <bottom style="dotted">
        <color rgb="FF000000"/>
      </bottom>
      <diagonal/>
    </border>
    <border>
      <left style="thin">
        <color rgb="FF477391"/>
      </left>
      <right style="thin">
        <color rgb="FF477391"/>
      </right>
      <top/>
      <bottom style="thin">
        <color rgb="FF477391"/>
      </bottom>
      <diagonal/>
    </border>
  </borders>
  <cellStyleXfs count="1">
    <xf numFmtId="0" fontId="0" fillId="0" borderId="0"/>
  </cellStyleXfs>
  <cellXfs count="289">
    <xf numFmtId="0" fontId="0" fillId="0" borderId="0" xfId="0" applyFont="1" applyAlignment="1"/>
    <xf numFmtId="0" fontId="1" fillId="0" borderId="0" xfId="0" applyFont="1" applyAlignment="1"/>
    <xf numFmtId="0" fontId="1" fillId="0" borderId="0" xfId="0" applyFont="1"/>
    <xf numFmtId="0" fontId="1" fillId="0" borderId="0" xfId="0" applyFont="1" applyAlignment="1">
      <alignment horizontal="center"/>
    </xf>
    <xf numFmtId="0" fontId="1" fillId="2" borderId="0" xfId="0" applyFont="1" applyFill="1" applyAlignment="1"/>
    <xf numFmtId="0" fontId="1" fillId="2" borderId="0" xfId="0" applyFont="1" applyFill="1"/>
    <xf numFmtId="0" fontId="1" fillId="2" borderId="0" xfId="0" applyFont="1" applyFill="1" applyAlignment="1">
      <alignment horizontal="center"/>
    </xf>
    <xf numFmtId="0" fontId="1" fillId="3" borderId="0" xfId="0" applyFont="1" applyFill="1" applyAlignment="1"/>
    <xf numFmtId="0" fontId="1" fillId="3" borderId="0" xfId="0" applyFont="1" applyFill="1"/>
    <xf numFmtId="0" fontId="1" fillId="3" borderId="0" xfId="0" applyFont="1" applyFill="1" applyAlignment="1">
      <alignment horizontal="center"/>
    </xf>
    <xf numFmtId="0" fontId="2" fillId="0" borderId="0" xfId="0" applyFont="1" applyAlignment="1">
      <alignment horizontal="center"/>
    </xf>
    <xf numFmtId="0" fontId="2" fillId="0" borderId="0" xfId="0" applyFont="1"/>
    <xf numFmtId="0" fontId="2" fillId="0" borderId="0" xfId="0" applyFont="1" applyAlignment="1">
      <alignment horizontal="center"/>
    </xf>
    <xf numFmtId="0" fontId="2" fillId="0" borderId="0" xfId="0" applyFont="1" applyAlignment="1"/>
    <xf numFmtId="0" fontId="2" fillId="0" borderId="1" xfId="0" applyFont="1" applyBorder="1" applyAlignment="1"/>
    <xf numFmtId="0" fontId="2" fillId="0" borderId="2" xfId="0" applyFont="1" applyBorder="1"/>
    <xf numFmtId="0" fontId="2" fillId="0" borderId="2" xfId="0" applyFont="1" applyBorder="1" applyAlignment="1">
      <alignment horizontal="center"/>
    </xf>
    <xf numFmtId="1" fontId="2" fillId="0" borderId="3" xfId="0" applyNumberFormat="1" applyFont="1" applyBorder="1"/>
    <xf numFmtId="164" fontId="2" fillId="0" borderId="3" xfId="0" applyNumberFormat="1" applyFont="1" applyBorder="1"/>
    <xf numFmtId="0" fontId="1" fillId="2" borderId="0" xfId="0" applyFont="1" applyFill="1" applyAlignment="1">
      <alignment horizontal="center"/>
    </xf>
    <xf numFmtId="0" fontId="1" fillId="2" borderId="4" xfId="0" applyFont="1" applyFill="1" applyBorder="1" applyAlignment="1"/>
    <xf numFmtId="0" fontId="1" fillId="2" borderId="5" xfId="0" applyFont="1" applyFill="1" applyBorder="1"/>
    <xf numFmtId="0" fontId="1" fillId="2" borderId="2" xfId="0" applyFont="1" applyFill="1" applyBorder="1" applyAlignment="1"/>
    <xf numFmtId="0" fontId="1" fillId="2" borderId="2" xfId="0" applyFont="1" applyFill="1" applyBorder="1"/>
    <xf numFmtId="0" fontId="1" fillId="2" borderId="2" xfId="0" applyFont="1" applyFill="1" applyBorder="1" applyAlignment="1">
      <alignment horizontal="center"/>
    </xf>
    <xf numFmtId="0" fontId="1" fillId="2" borderId="3" xfId="0" applyFont="1" applyFill="1" applyBorder="1"/>
    <xf numFmtId="0" fontId="3" fillId="0" borderId="4" xfId="0" applyFont="1" applyBorder="1" applyAlignment="1">
      <alignment vertical="top"/>
    </xf>
    <xf numFmtId="0" fontId="2" fillId="0" borderId="5" xfId="0" applyFont="1" applyBorder="1"/>
    <xf numFmtId="0" fontId="2" fillId="0" borderId="2" xfId="0" applyFont="1" applyBorder="1" applyAlignment="1"/>
    <xf numFmtId="0" fontId="2" fillId="0" borderId="2" xfId="0" applyFont="1" applyBorder="1" applyAlignment="1">
      <alignment horizontal="right" vertical="top" wrapText="1"/>
    </xf>
    <xf numFmtId="0" fontId="2" fillId="0" borderId="3" xfId="0" applyFont="1" applyBorder="1" applyAlignment="1">
      <alignment horizontal="right" vertical="top" wrapText="1"/>
    </xf>
    <xf numFmtId="0" fontId="2" fillId="0" borderId="6" xfId="0" applyFont="1" applyBorder="1"/>
    <xf numFmtId="0" fontId="2" fillId="0" borderId="7" xfId="0" applyFont="1" applyBorder="1"/>
    <xf numFmtId="0" fontId="2" fillId="0" borderId="3" xfId="0" applyFont="1" applyBorder="1"/>
    <xf numFmtId="0" fontId="2" fillId="0" borderId="2" xfId="0" applyFont="1" applyBorder="1" applyAlignment="1"/>
    <xf numFmtId="0" fontId="4" fillId="0" borderId="0" xfId="0" applyFont="1" applyAlignment="1"/>
    <xf numFmtId="0" fontId="5" fillId="0" borderId="0" xfId="0" applyFont="1" applyAlignment="1"/>
    <xf numFmtId="0" fontId="6" fillId="0" borderId="0" xfId="0" applyFont="1" applyAlignment="1">
      <alignment horizontal="left"/>
    </xf>
    <xf numFmtId="0" fontId="6" fillId="0" borderId="0" xfId="0" applyFont="1" applyAlignment="1">
      <alignment horizontal="right"/>
    </xf>
    <xf numFmtId="0" fontId="6" fillId="0" borderId="0" xfId="0" applyFont="1" applyAlignment="1"/>
    <xf numFmtId="0" fontId="6" fillId="0" borderId="8" xfId="0" applyFont="1" applyBorder="1" applyAlignment="1">
      <alignment vertical="top"/>
    </xf>
    <xf numFmtId="0" fontId="6" fillId="0" borderId="8" xfId="0" applyFont="1" applyBorder="1" applyAlignment="1"/>
    <xf numFmtId="0" fontId="6" fillId="0" borderId="8" xfId="0" applyFont="1" applyBorder="1" applyAlignment="1">
      <alignment horizontal="left"/>
    </xf>
    <xf numFmtId="0" fontId="6" fillId="0" borderId="0" xfId="0" applyFont="1" applyAlignment="1">
      <alignment vertical="top"/>
    </xf>
    <xf numFmtId="0" fontId="7" fillId="0" borderId="0" xfId="0" applyFont="1" applyAlignment="1">
      <alignment vertical="top"/>
    </xf>
    <xf numFmtId="0" fontId="8" fillId="0" borderId="0" xfId="0" applyFont="1" applyAlignment="1">
      <alignment horizontal="left"/>
    </xf>
    <xf numFmtId="0" fontId="8" fillId="0" borderId="0" xfId="0" applyFont="1" applyAlignment="1">
      <alignment horizontal="left" vertical="top"/>
    </xf>
    <xf numFmtId="0" fontId="8" fillId="0" borderId="0" xfId="0" applyFont="1" applyAlignment="1">
      <alignment horizontal="left" vertical="top"/>
    </xf>
    <xf numFmtId="0" fontId="8" fillId="0" borderId="0" xfId="0" applyFont="1" applyAlignment="1">
      <alignment horizontal="right" vertical="top"/>
    </xf>
    <xf numFmtId="0" fontId="9" fillId="0" borderId="0" xfId="0" applyFont="1" applyAlignment="1">
      <alignment horizontal="left" vertical="top"/>
    </xf>
    <xf numFmtId="0" fontId="8" fillId="4" borderId="0" xfId="0" applyFont="1" applyFill="1" applyAlignment="1">
      <alignment horizontal="left" vertical="top"/>
    </xf>
    <xf numFmtId="0" fontId="8" fillId="4" borderId="0" xfId="0" applyFont="1" applyFill="1" applyAlignment="1">
      <alignment horizontal="right" vertical="top"/>
    </xf>
    <xf numFmtId="0" fontId="2" fillId="0" borderId="9" xfId="0" applyFont="1" applyBorder="1"/>
    <xf numFmtId="0" fontId="2" fillId="0" borderId="10" xfId="0" applyFont="1" applyBorder="1"/>
    <xf numFmtId="0" fontId="2" fillId="0" borderId="5" xfId="0" applyFont="1" applyBorder="1" applyAlignment="1"/>
    <xf numFmtId="0" fontId="2" fillId="0" borderId="11" xfId="0" applyFont="1" applyBorder="1"/>
    <xf numFmtId="0" fontId="3" fillId="0" borderId="6" xfId="0" applyFont="1" applyBorder="1" applyAlignment="1">
      <alignment vertical="top"/>
    </xf>
    <xf numFmtId="0" fontId="2" fillId="0" borderId="0" xfId="0" applyFont="1" applyAlignment="1">
      <alignment vertical="top"/>
    </xf>
    <xf numFmtId="0" fontId="2" fillId="0" borderId="2" xfId="0" applyFont="1" applyBorder="1" applyAlignment="1">
      <alignment vertical="top"/>
    </xf>
    <xf numFmtId="0" fontId="2" fillId="0" borderId="12" xfId="0" applyFont="1" applyBorder="1" applyAlignment="1"/>
    <xf numFmtId="164" fontId="2" fillId="0" borderId="12" xfId="0" applyNumberFormat="1" applyFont="1" applyBorder="1"/>
    <xf numFmtId="0" fontId="10" fillId="0" borderId="0" xfId="0" applyFont="1" applyAlignment="1"/>
    <xf numFmtId="0" fontId="6" fillId="0" borderId="0" xfId="0" applyFont="1" applyAlignment="1">
      <alignment vertical="top"/>
    </xf>
    <xf numFmtId="164" fontId="2" fillId="0" borderId="2" xfId="0" applyNumberFormat="1" applyFont="1" applyBorder="1"/>
    <xf numFmtId="0" fontId="8" fillId="0" borderId="0" xfId="0" applyFont="1" applyAlignment="1">
      <alignment horizontal="left"/>
    </xf>
    <xf numFmtId="0" fontId="11" fillId="0" borderId="0" xfId="0" applyFont="1" applyAlignment="1">
      <alignment horizontal="center"/>
    </xf>
    <xf numFmtId="0" fontId="12" fillId="0" borderId="0" xfId="0" applyFont="1" applyAlignment="1"/>
    <xf numFmtId="0" fontId="12" fillId="4" borderId="13" xfId="0" applyFont="1" applyFill="1" applyBorder="1" applyAlignment="1"/>
    <xf numFmtId="0" fontId="12" fillId="4" borderId="0" xfId="0" applyFont="1" applyFill="1" applyAlignment="1"/>
    <xf numFmtId="0" fontId="12" fillId="4" borderId="14" xfId="0" applyFont="1" applyFill="1" applyBorder="1" applyAlignment="1"/>
    <xf numFmtId="0" fontId="12" fillId="4" borderId="15" xfId="0" applyFont="1" applyFill="1" applyBorder="1" applyAlignment="1"/>
    <xf numFmtId="0" fontId="14" fillId="5" borderId="16" xfId="0" applyFont="1" applyFill="1" applyBorder="1" applyAlignment="1">
      <alignment horizontal="left"/>
    </xf>
    <xf numFmtId="0" fontId="14" fillId="5" borderId="17" xfId="0" applyFont="1" applyFill="1" applyBorder="1" applyAlignment="1">
      <alignment horizontal="left"/>
    </xf>
    <xf numFmtId="0" fontId="14" fillId="5" borderId="13" xfId="0" applyFont="1" applyFill="1" applyBorder="1" applyAlignment="1">
      <alignment horizontal="left"/>
    </xf>
    <xf numFmtId="0" fontId="14" fillId="5" borderId="0" xfId="0" applyFont="1" applyFill="1" applyAlignment="1">
      <alignment horizontal="left"/>
    </xf>
    <xf numFmtId="0" fontId="14" fillId="5" borderId="0" xfId="0" applyFont="1" applyFill="1" applyAlignment="1">
      <alignment horizontal="center"/>
    </xf>
    <xf numFmtId="0" fontId="8" fillId="0" borderId="8" xfId="0" applyFont="1" applyBorder="1" applyAlignment="1">
      <alignment horizontal="left" vertical="top"/>
    </xf>
    <xf numFmtId="0" fontId="8" fillId="0" borderId="8" xfId="0" applyFont="1" applyBorder="1" applyAlignment="1">
      <alignment horizontal="right" vertical="top"/>
    </xf>
    <xf numFmtId="0" fontId="6" fillId="0" borderId="0" xfId="0" applyFont="1" applyAlignment="1">
      <alignment horizontal="left" vertical="top"/>
    </xf>
    <xf numFmtId="0" fontId="8" fillId="0" borderId="0" xfId="0" applyFont="1" applyAlignment="1">
      <alignment vertical="top"/>
    </xf>
    <xf numFmtId="0" fontId="14" fillId="5" borderId="0" xfId="0" applyFont="1" applyFill="1" applyAlignment="1">
      <alignment horizontal="right"/>
    </xf>
    <xf numFmtId="0" fontId="8" fillId="0" borderId="0" xfId="0" applyFont="1" applyAlignment="1">
      <alignment horizontal="right" vertical="top"/>
    </xf>
    <xf numFmtId="0" fontId="14" fillId="5" borderId="15" xfId="0" applyFont="1" applyFill="1" applyBorder="1" applyAlignment="1">
      <alignment horizontal="right"/>
    </xf>
    <xf numFmtId="0" fontId="14" fillId="4" borderId="13" xfId="0" applyFont="1" applyFill="1" applyBorder="1" applyAlignment="1">
      <alignment horizontal="left"/>
    </xf>
    <xf numFmtId="0" fontId="14" fillId="4" borderId="0" xfId="0" applyFont="1" applyFill="1" applyAlignment="1">
      <alignment horizontal="right"/>
    </xf>
    <xf numFmtId="0" fontId="14" fillId="4" borderId="15" xfId="0" applyFont="1" applyFill="1" applyBorder="1" applyAlignment="1">
      <alignment horizontal="right"/>
    </xf>
    <xf numFmtId="0" fontId="14" fillId="4" borderId="0" xfId="0" applyFont="1" applyFill="1" applyAlignment="1">
      <alignment horizontal="left"/>
    </xf>
    <xf numFmtId="0" fontId="15" fillId="4" borderId="18" xfId="0" applyFont="1" applyFill="1" applyBorder="1" applyAlignment="1">
      <alignment horizontal="right"/>
    </xf>
    <xf numFmtId="0" fontId="15" fillId="4" borderId="19" xfId="0" applyFont="1" applyFill="1" applyBorder="1" applyAlignment="1">
      <alignment horizontal="right"/>
    </xf>
    <xf numFmtId="0" fontId="17" fillId="4" borderId="0" xfId="0" applyFont="1" applyFill="1" applyAlignment="1">
      <alignment horizontal="right"/>
    </xf>
    <xf numFmtId="0" fontId="17" fillId="4" borderId="15" xfId="0" applyFont="1" applyFill="1" applyBorder="1" applyAlignment="1">
      <alignment horizontal="right"/>
    </xf>
    <xf numFmtId="0" fontId="17" fillId="4" borderId="0" xfId="0" applyFont="1" applyFill="1" applyAlignment="1"/>
    <xf numFmtId="0" fontId="17" fillId="4" borderId="15" xfId="0" applyFont="1" applyFill="1" applyBorder="1" applyAlignment="1"/>
    <xf numFmtId="0" fontId="17" fillId="4" borderId="14" xfId="0" applyFont="1" applyFill="1" applyBorder="1" applyAlignment="1">
      <alignment horizontal="left"/>
    </xf>
    <xf numFmtId="0" fontId="17" fillId="4" borderId="23" xfId="0" applyFont="1" applyFill="1" applyBorder="1" applyAlignment="1">
      <alignment horizontal="left"/>
    </xf>
    <xf numFmtId="0" fontId="18" fillId="0" borderId="0" xfId="0" applyFont="1" applyAlignment="1"/>
    <xf numFmtId="0" fontId="19" fillId="5" borderId="24" xfId="0" applyFont="1" applyFill="1" applyBorder="1" applyAlignment="1">
      <alignment vertical="top"/>
    </xf>
    <xf numFmtId="0" fontId="14" fillId="4" borderId="25" xfId="0" applyFont="1" applyFill="1" applyBorder="1" applyAlignment="1">
      <alignment horizontal="right"/>
    </xf>
    <xf numFmtId="0" fontId="19" fillId="5" borderId="0" xfId="0" applyFont="1" applyFill="1" applyAlignment="1">
      <alignment vertical="top"/>
    </xf>
    <xf numFmtId="0" fontId="19" fillId="5" borderId="26" xfId="0" applyFont="1" applyFill="1" applyBorder="1" applyAlignment="1">
      <alignment vertical="top"/>
    </xf>
    <xf numFmtId="0" fontId="18" fillId="0" borderId="0" xfId="0" applyFont="1" applyAlignment="1"/>
    <xf numFmtId="0" fontId="20" fillId="5" borderId="27" xfId="0" applyFont="1" applyFill="1" applyBorder="1"/>
    <xf numFmtId="0" fontId="18" fillId="5" borderId="14" xfId="0" applyFont="1" applyFill="1" applyBorder="1"/>
    <xf numFmtId="0" fontId="18" fillId="5" borderId="0" xfId="0" applyFont="1" applyFill="1"/>
    <xf numFmtId="0" fontId="20" fillId="5" borderId="14" xfId="0" applyFont="1" applyFill="1" applyBorder="1"/>
    <xf numFmtId="0" fontId="18" fillId="5" borderId="26" xfId="0" applyFont="1" applyFill="1" applyBorder="1"/>
    <xf numFmtId="0" fontId="18" fillId="4" borderId="0" xfId="0" applyFont="1" applyFill="1" applyAlignment="1"/>
    <xf numFmtId="0" fontId="14" fillId="4" borderId="26" xfId="0" applyFont="1" applyFill="1" applyBorder="1" applyAlignment="1">
      <alignment horizontal="right"/>
    </xf>
    <xf numFmtId="0" fontId="18" fillId="5" borderId="0" xfId="0" applyFont="1" applyFill="1" applyAlignment="1">
      <alignment horizontal="center"/>
    </xf>
    <xf numFmtId="0" fontId="14" fillId="5" borderId="29" xfId="0" applyFont="1" applyFill="1" applyBorder="1" applyAlignment="1">
      <alignment horizontal="center"/>
    </xf>
    <xf numFmtId="0" fontId="14" fillId="5" borderId="14" xfId="0" applyFont="1" applyFill="1" applyBorder="1" applyAlignment="1">
      <alignment horizontal="center"/>
    </xf>
    <xf numFmtId="0" fontId="18" fillId="4" borderId="26" xfId="0" applyFont="1" applyFill="1" applyBorder="1" applyAlignment="1"/>
    <xf numFmtId="0" fontId="14" fillId="5" borderId="0" xfId="0" applyFont="1" applyFill="1" applyAlignment="1">
      <alignment horizontal="center"/>
    </xf>
    <xf numFmtId="0" fontId="19" fillId="5" borderId="18" xfId="0" applyFont="1" applyFill="1" applyBorder="1" applyAlignment="1">
      <alignment horizontal="center" vertical="top"/>
    </xf>
    <xf numFmtId="0" fontId="14" fillId="5" borderId="14" xfId="0" applyFont="1" applyFill="1" applyBorder="1" applyAlignment="1">
      <alignment horizontal="center"/>
    </xf>
    <xf numFmtId="0" fontId="19" fillId="5" borderId="28" xfId="0" applyFont="1" applyFill="1" applyBorder="1" applyAlignment="1">
      <alignment horizontal="center" vertical="top"/>
    </xf>
    <xf numFmtId="0" fontId="21" fillId="5" borderId="14" xfId="0" applyFont="1" applyFill="1" applyBorder="1" applyAlignment="1">
      <alignment horizontal="center"/>
    </xf>
    <xf numFmtId="0" fontId="19" fillId="4" borderId="0" xfId="0" applyFont="1" applyFill="1" applyAlignment="1">
      <alignment vertical="top"/>
    </xf>
    <xf numFmtId="0" fontId="18" fillId="4" borderId="0" xfId="0" applyFont="1" applyFill="1" applyAlignment="1"/>
    <xf numFmtId="0" fontId="21" fillId="5" borderId="14" xfId="0" applyFont="1" applyFill="1" applyBorder="1" applyAlignment="1">
      <alignment horizontal="center"/>
    </xf>
    <xf numFmtId="0" fontId="21" fillId="5" borderId="30" xfId="0" applyFont="1" applyFill="1" applyBorder="1" applyAlignment="1">
      <alignment horizontal="center"/>
    </xf>
    <xf numFmtId="0" fontId="21" fillId="5" borderId="0" xfId="0" applyFont="1" applyFill="1" applyAlignment="1">
      <alignment horizontal="center"/>
    </xf>
    <xf numFmtId="0" fontId="18" fillId="4" borderId="0" xfId="0" applyFont="1" applyFill="1" applyAlignment="1">
      <alignment horizontal="center"/>
    </xf>
    <xf numFmtId="0" fontId="18" fillId="4" borderId="25" xfId="0" applyFont="1" applyFill="1" applyBorder="1" applyAlignment="1"/>
    <xf numFmtId="0" fontId="18" fillId="4" borderId="0" xfId="0" applyFont="1" applyFill="1"/>
    <xf numFmtId="0" fontId="18" fillId="4" borderId="0" xfId="0" applyFont="1" applyFill="1" applyAlignment="1">
      <alignment horizontal="center"/>
    </xf>
    <xf numFmtId="0" fontId="18" fillId="4" borderId="0" xfId="0" applyFont="1" applyFill="1" applyAlignment="1">
      <alignment horizontal="right"/>
    </xf>
    <xf numFmtId="0" fontId="14" fillId="4" borderId="25" xfId="0" applyFont="1" applyFill="1" applyBorder="1" applyAlignment="1">
      <alignment horizontal="right"/>
    </xf>
    <xf numFmtId="0" fontId="21" fillId="0" borderId="0" xfId="0" applyFont="1" applyAlignment="1">
      <alignment horizontal="center"/>
    </xf>
    <xf numFmtId="0" fontId="21" fillId="0" borderId="0" xfId="0" applyFont="1" applyAlignment="1">
      <alignment horizontal="center"/>
    </xf>
    <xf numFmtId="0" fontId="14" fillId="0" borderId="0" xfId="0" applyFont="1" applyAlignment="1">
      <alignment horizontal="center"/>
    </xf>
    <xf numFmtId="0" fontId="14" fillId="4" borderId="25" xfId="0" applyFont="1" applyFill="1" applyBorder="1" applyAlignment="1">
      <alignment horizontal="right"/>
    </xf>
    <xf numFmtId="0" fontId="21" fillId="0" borderId="26" xfId="0" applyFont="1" applyBorder="1" applyAlignment="1">
      <alignment horizontal="center"/>
    </xf>
    <xf numFmtId="0" fontId="18" fillId="4" borderId="0" xfId="0" applyFont="1" applyFill="1" applyAlignment="1">
      <alignment horizontal="left"/>
    </xf>
    <xf numFmtId="0" fontId="14" fillId="5" borderId="27" xfId="0" applyFont="1" applyFill="1" applyBorder="1" applyAlignment="1">
      <alignment horizontal="center"/>
    </xf>
    <xf numFmtId="0" fontId="14" fillId="5" borderId="0" xfId="0" applyFont="1" applyFill="1" applyAlignment="1">
      <alignment horizontal="center"/>
    </xf>
    <xf numFmtId="0" fontId="21" fillId="5" borderId="0" xfId="0" applyFont="1" applyFill="1" applyAlignment="1">
      <alignment horizontal="center"/>
    </xf>
    <xf numFmtId="0" fontId="21" fillId="5" borderId="26" xfId="0" applyFont="1" applyFill="1" applyBorder="1" applyAlignment="1">
      <alignment horizontal="center"/>
    </xf>
    <xf numFmtId="0" fontId="21" fillId="4" borderId="0" xfId="0" applyFont="1" applyFill="1" applyAlignment="1">
      <alignment horizontal="center"/>
    </xf>
    <xf numFmtId="0" fontId="21" fillId="4" borderId="0" xfId="0" applyFont="1" applyFill="1" applyAlignment="1">
      <alignment horizontal="center"/>
    </xf>
    <xf numFmtId="0" fontId="14" fillId="4" borderId="0" xfId="0" applyFont="1" applyFill="1" applyAlignment="1">
      <alignment horizontal="center"/>
    </xf>
    <xf numFmtId="0" fontId="14" fillId="5" borderId="27" xfId="0" applyFont="1" applyFill="1" applyBorder="1" applyAlignment="1">
      <alignment horizontal="left"/>
    </xf>
    <xf numFmtId="0" fontId="21" fillId="5" borderId="0" xfId="0" applyFont="1" applyFill="1" applyAlignment="1">
      <alignment horizontal="center"/>
    </xf>
    <xf numFmtId="0" fontId="21" fillId="5" borderId="0" xfId="0" applyFont="1" applyFill="1" applyAlignment="1">
      <alignment horizontal="center"/>
    </xf>
    <xf numFmtId="0" fontId="21" fillId="5" borderId="0" xfId="0" applyFont="1" applyFill="1"/>
    <xf numFmtId="0" fontId="14" fillId="5" borderId="0" xfId="0" applyFont="1" applyFill="1" applyAlignment="1">
      <alignment horizontal="right"/>
    </xf>
    <xf numFmtId="0" fontId="21" fillId="5" borderId="0" xfId="0" applyFont="1" applyFill="1" applyAlignment="1">
      <alignment horizontal="right"/>
    </xf>
    <xf numFmtId="0" fontId="14" fillId="5" borderId="26" xfId="0" applyFont="1" applyFill="1" applyBorder="1" applyAlignment="1">
      <alignment horizontal="right"/>
    </xf>
    <xf numFmtId="0" fontId="21" fillId="4" borderId="0" xfId="0" applyFont="1" applyFill="1" applyAlignment="1">
      <alignment horizontal="right"/>
    </xf>
    <xf numFmtId="0" fontId="10" fillId="4" borderId="0" xfId="0" applyFont="1" applyFill="1" applyAlignment="1">
      <alignment horizontal="right"/>
    </xf>
    <xf numFmtId="0" fontId="21" fillId="5" borderId="14" xfId="0" applyFont="1" applyFill="1" applyBorder="1" applyAlignment="1">
      <alignment horizontal="center"/>
    </xf>
    <xf numFmtId="0" fontId="21" fillId="5" borderId="14" xfId="0" applyFont="1" applyFill="1" applyBorder="1" applyAlignment="1">
      <alignment horizontal="center"/>
    </xf>
    <xf numFmtId="0" fontId="21" fillId="5" borderId="14" xfId="0" applyFont="1" applyFill="1" applyBorder="1"/>
    <xf numFmtId="0" fontId="14" fillId="5" borderId="14" xfId="0" applyFont="1" applyFill="1" applyBorder="1" applyAlignment="1">
      <alignment horizontal="right"/>
    </xf>
    <xf numFmtId="0" fontId="21" fillId="5" borderId="14" xfId="0" applyFont="1" applyFill="1" applyBorder="1" applyAlignment="1">
      <alignment horizontal="right"/>
    </xf>
    <xf numFmtId="0" fontId="14" fillId="5" borderId="30" xfId="0" applyFont="1" applyFill="1" applyBorder="1" applyAlignment="1">
      <alignment horizontal="right"/>
    </xf>
    <xf numFmtId="0" fontId="14" fillId="0" borderId="0" xfId="0" applyFont="1" applyAlignment="1">
      <alignment horizontal="center"/>
    </xf>
    <xf numFmtId="0" fontId="14" fillId="4" borderId="0" xfId="0" applyFont="1" applyFill="1" applyAlignment="1">
      <alignment horizontal="center"/>
    </xf>
    <xf numFmtId="0" fontId="14" fillId="4" borderId="0" xfId="0" applyFont="1" applyFill="1" applyAlignment="1">
      <alignment horizontal="center"/>
    </xf>
    <xf numFmtId="0" fontId="14" fillId="4" borderId="0" xfId="0" applyFont="1" applyFill="1" applyAlignment="1">
      <alignment horizontal="right"/>
    </xf>
    <xf numFmtId="0" fontId="21" fillId="4" borderId="0" xfId="0" applyFont="1" applyFill="1" applyAlignment="1">
      <alignment horizontal="right"/>
    </xf>
    <xf numFmtId="0" fontId="14" fillId="4" borderId="0" xfId="0" applyFont="1" applyFill="1" applyAlignment="1">
      <alignment horizontal="center"/>
    </xf>
    <xf numFmtId="0" fontId="18" fillId="4" borderId="25" xfId="0" applyFont="1" applyFill="1" applyBorder="1" applyAlignment="1"/>
    <xf numFmtId="0" fontId="14" fillId="4" borderId="26" xfId="0" applyFont="1" applyFill="1" applyBorder="1" applyAlignment="1">
      <alignment horizontal="center"/>
    </xf>
    <xf numFmtId="0" fontId="18" fillId="0" borderId="0" xfId="0" applyFont="1" applyAlignment="1">
      <alignment horizontal="right"/>
    </xf>
    <xf numFmtId="0" fontId="14" fillId="0" borderId="25" xfId="0" applyFont="1" applyBorder="1" applyAlignment="1">
      <alignment horizontal="right"/>
    </xf>
    <xf numFmtId="0" fontId="14" fillId="0" borderId="25" xfId="0" applyFont="1" applyBorder="1" applyAlignment="1">
      <alignment horizontal="center"/>
    </xf>
    <xf numFmtId="0" fontId="14" fillId="4" borderId="26" xfId="0" applyFont="1" applyFill="1" applyBorder="1" applyAlignment="1">
      <alignment horizontal="center"/>
    </xf>
    <xf numFmtId="0" fontId="14" fillId="4" borderId="25" xfId="0" applyFont="1" applyFill="1" applyBorder="1" applyAlignment="1">
      <alignment horizontal="right"/>
    </xf>
    <xf numFmtId="0" fontId="14" fillId="4" borderId="25" xfId="0" applyFont="1" applyFill="1" applyBorder="1" applyAlignment="1">
      <alignment horizontal="center"/>
    </xf>
    <xf numFmtId="0" fontId="21" fillId="4" borderId="0" xfId="0" applyFont="1" applyFill="1" applyAlignment="1">
      <alignment horizontal="left"/>
    </xf>
    <xf numFmtId="0" fontId="21" fillId="4" borderId="0" xfId="0" applyFont="1" applyFill="1" applyAlignment="1">
      <alignment horizontal="left"/>
    </xf>
    <xf numFmtId="0" fontId="21" fillId="4" borderId="0" xfId="0" applyFont="1" applyFill="1" applyAlignment="1">
      <alignment horizontal="center"/>
    </xf>
    <xf numFmtId="0" fontId="22" fillId="4" borderId="0" xfId="0" applyFont="1" applyFill="1" applyAlignment="1">
      <alignment horizontal="center"/>
    </xf>
    <xf numFmtId="49" fontId="14" fillId="4" borderId="25" xfId="0" applyNumberFormat="1" applyFont="1" applyFill="1" applyBorder="1" applyAlignment="1">
      <alignment horizontal="right"/>
    </xf>
    <xf numFmtId="49" fontId="23" fillId="4" borderId="25" xfId="0" applyNumberFormat="1" applyFont="1" applyFill="1" applyBorder="1" applyAlignment="1">
      <alignment horizontal="right"/>
    </xf>
    <xf numFmtId="165" fontId="23" fillId="4" borderId="25" xfId="0" applyNumberFormat="1" applyFont="1" applyFill="1" applyBorder="1" applyAlignment="1">
      <alignment horizontal="right"/>
    </xf>
    <xf numFmtId="165" fontId="14" fillId="4" borderId="25" xfId="0" applyNumberFormat="1" applyFont="1" applyFill="1" applyBorder="1" applyAlignment="1">
      <alignment horizontal="right"/>
    </xf>
    <xf numFmtId="166" fontId="14" fillId="4" borderId="25" xfId="0" applyNumberFormat="1" applyFont="1" applyFill="1" applyBorder="1" applyAlignment="1">
      <alignment horizontal="right"/>
    </xf>
    <xf numFmtId="49" fontId="14" fillId="4" borderId="27" xfId="0" applyNumberFormat="1" applyFont="1" applyFill="1" applyBorder="1" applyAlignment="1">
      <alignment horizontal="right"/>
    </xf>
    <xf numFmtId="0" fontId="14" fillId="4" borderId="0" xfId="0" applyFont="1" applyFill="1" applyAlignment="1">
      <alignment horizontal="right"/>
    </xf>
    <xf numFmtId="0" fontId="14" fillId="4" borderId="26" xfId="0" applyFont="1" applyFill="1" applyBorder="1" applyAlignment="1">
      <alignment horizontal="center"/>
    </xf>
    <xf numFmtId="0" fontId="14" fillId="4" borderId="0" xfId="0" applyFont="1" applyFill="1" applyAlignment="1"/>
    <xf numFmtId="0" fontId="14" fillId="4" borderId="0" xfId="0" applyFont="1" applyFill="1" applyAlignment="1">
      <alignment horizontal="left"/>
    </xf>
    <xf numFmtId="0" fontId="14" fillId="4" borderId="0" xfId="0" applyFont="1" applyFill="1" applyAlignment="1">
      <alignment horizontal="left"/>
    </xf>
    <xf numFmtId="0" fontId="20" fillId="4" borderId="0" xfId="0" applyFont="1" applyFill="1" applyAlignment="1"/>
    <xf numFmtId="49" fontId="14" fillId="4" borderId="0" xfId="0" applyNumberFormat="1" applyFont="1" applyFill="1" applyAlignment="1">
      <alignment horizontal="right"/>
    </xf>
    <xf numFmtId="0" fontId="20" fillId="4" borderId="25" xfId="0" applyFont="1" applyFill="1" applyBorder="1" applyAlignment="1"/>
    <xf numFmtId="0" fontId="14" fillId="0" borderId="26" xfId="0" applyFont="1" applyBorder="1" applyAlignment="1">
      <alignment horizontal="center"/>
    </xf>
    <xf numFmtId="0" fontId="24" fillId="4" borderId="0" xfId="0" applyFont="1" applyFill="1" applyAlignment="1"/>
    <xf numFmtId="0" fontId="25" fillId="4" borderId="0" xfId="0" applyFont="1" applyFill="1" applyAlignment="1">
      <alignment horizontal="left"/>
    </xf>
    <xf numFmtId="0" fontId="26" fillId="4" borderId="0" xfId="0" applyFont="1" applyFill="1" applyAlignment="1">
      <alignment horizontal="left"/>
    </xf>
    <xf numFmtId="49" fontId="21" fillId="4" borderId="25" xfId="0" applyNumberFormat="1" applyFont="1" applyFill="1" applyBorder="1" applyAlignment="1">
      <alignment horizontal="right"/>
    </xf>
    <xf numFmtId="0" fontId="25" fillId="4" borderId="0" xfId="0" applyFont="1" applyFill="1" applyAlignment="1">
      <alignment horizontal="left"/>
    </xf>
    <xf numFmtId="0" fontId="24" fillId="4" borderId="0" xfId="0" applyFont="1" applyFill="1" applyAlignment="1">
      <alignment horizontal="center"/>
    </xf>
    <xf numFmtId="0" fontId="14" fillId="4" borderId="27" xfId="0" applyFont="1" applyFill="1" applyBorder="1" applyAlignment="1">
      <alignment horizontal="right"/>
    </xf>
    <xf numFmtId="49" fontId="14" fillId="4" borderId="31" xfId="0" applyNumberFormat="1" applyFont="1" applyFill="1" applyBorder="1" applyAlignment="1">
      <alignment horizontal="right"/>
    </xf>
    <xf numFmtId="0" fontId="14" fillId="4" borderId="32" xfId="0" applyFont="1" applyFill="1" applyBorder="1" applyAlignment="1">
      <alignment horizontal="center"/>
    </xf>
    <xf numFmtId="0" fontId="14" fillId="4" borderId="32" xfId="0" applyFont="1" applyFill="1" applyBorder="1" applyAlignment="1">
      <alignment horizontal="center"/>
    </xf>
    <xf numFmtId="0" fontId="14" fillId="4" borderId="33" xfId="0" applyFont="1" applyFill="1" applyBorder="1" applyAlignment="1">
      <alignment horizontal="right"/>
    </xf>
    <xf numFmtId="0" fontId="14" fillId="4" borderId="34" xfId="0" applyFont="1" applyFill="1" applyBorder="1" applyAlignment="1">
      <alignment horizontal="center"/>
    </xf>
    <xf numFmtId="0" fontId="14" fillId="0" borderId="32" xfId="0" applyFont="1" applyBorder="1" applyAlignment="1">
      <alignment horizontal="center"/>
    </xf>
    <xf numFmtId="0" fontId="20" fillId="4" borderId="26" xfId="0" applyFont="1" applyFill="1" applyBorder="1" applyAlignment="1"/>
    <xf numFmtId="0" fontId="14" fillId="0" borderId="34" xfId="0" applyFont="1" applyBorder="1" applyAlignment="1">
      <alignment horizontal="center"/>
    </xf>
    <xf numFmtId="0" fontId="21" fillId="4" borderId="27" xfId="0" applyFont="1" applyFill="1" applyBorder="1" applyAlignment="1">
      <alignment horizontal="right"/>
    </xf>
    <xf numFmtId="0" fontId="24" fillId="4" borderId="25" xfId="0" applyFont="1" applyFill="1" applyBorder="1" applyAlignment="1">
      <alignment horizontal="right"/>
    </xf>
    <xf numFmtId="0" fontId="14" fillId="4" borderId="35" xfId="0" applyFont="1" applyFill="1" applyBorder="1" applyAlignment="1">
      <alignment horizontal="center"/>
    </xf>
    <xf numFmtId="0" fontId="24" fillId="4" borderId="0" xfId="0" applyFont="1" applyFill="1" applyAlignment="1">
      <alignment horizontal="center"/>
    </xf>
    <xf numFmtId="0" fontId="24" fillId="0" borderId="0" xfId="0" applyFont="1" applyAlignment="1">
      <alignment horizontal="center"/>
    </xf>
    <xf numFmtId="0" fontId="24" fillId="0" borderId="26" xfId="0" applyFont="1" applyBorder="1" applyAlignment="1">
      <alignment horizontal="center"/>
    </xf>
    <xf numFmtId="0" fontId="14" fillId="4" borderId="31" xfId="0" applyFont="1" applyFill="1" applyBorder="1" applyAlignment="1">
      <alignment horizontal="right"/>
    </xf>
    <xf numFmtId="0" fontId="14" fillId="4" borderId="36" xfId="0" applyFont="1" applyFill="1" applyBorder="1" applyAlignment="1">
      <alignment horizontal="center"/>
    </xf>
    <xf numFmtId="0" fontId="14" fillId="4" borderId="36" xfId="0" applyFont="1" applyFill="1" applyBorder="1" applyAlignment="1">
      <alignment horizontal="center"/>
    </xf>
    <xf numFmtId="0" fontId="18" fillId="4" borderId="0" xfId="0" applyFont="1" applyFill="1" applyAlignment="1">
      <alignment horizontal="right"/>
    </xf>
    <xf numFmtId="0" fontId="24" fillId="4" borderId="0" xfId="0" applyFont="1" applyFill="1" applyAlignment="1">
      <alignment horizontal="center"/>
    </xf>
    <xf numFmtId="0" fontId="24" fillId="4" borderId="26" xfId="0" applyFont="1" applyFill="1" applyBorder="1" applyAlignment="1">
      <alignment horizontal="center"/>
    </xf>
    <xf numFmtId="0" fontId="24" fillId="4" borderId="26" xfId="0" applyFont="1" applyFill="1" applyBorder="1" applyAlignment="1">
      <alignment horizontal="right"/>
    </xf>
    <xf numFmtId="0" fontId="24" fillId="4" borderId="0" xfId="0" applyFont="1" applyFill="1" applyAlignment="1">
      <alignment horizontal="right"/>
    </xf>
    <xf numFmtId="0" fontId="24" fillId="4" borderId="37" xfId="0" applyFont="1" applyFill="1" applyBorder="1" applyAlignment="1">
      <alignment horizontal="right"/>
    </xf>
    <xf numFmtId="0" fontId="24" fillId="4" borderId="14" xfId="0" applyFont="1" applyFill="1" applyBorder="1" applyAlignment="1">
      <alignment horizontal="center"/>
    </xf>
    <xf numFmtId="0" fontId="24" fillId="4" borderId="14" xfId="0" applyFont="1" applyFill="1" applyBorder="1" applyAlignment="1">
      <alignment horizontal="center"/>
    </xf>
    <xf numFmtId="0" fontId="24" fillId="4" borderId="30" xfId="0" applyFont="1" applyFill="1" applyBorder="1" applyAlignment="1">
      <alignment horizontal="center"/>
    </xf>
    <xf numFmtId="0" fontId="24" fillId="0" borderId="29" xfId="0" applyFont="1" applyBorder="1" applyAlignment="1">
      <alignment horizontal="center"/>
    </xf>
    <xf numFmtId="0" fontId="24" fillId="0" borderId="14" xfId="0" applyFont="1" applyBorder="1" applyAlignment="1">
      <alignment horizontal="center"/>
    </xf>
    <xf numFmtId="0" fontId="24" fillId="0" borderId="30" xfId="0" applyFont="1" applyBorder="1" applyAlignment="1">
      <alignment horizontal="center"/>
    </xf>
    <xf numFmtId="0" fontId="24" fillId="4" borderId="14" xfId="0" applyFont="1" applyFill="1" applyBorder="1" applyAlignment="1">
      <alignment horizontal="right"/>
    </xf>
    <xf numFmtId="0" fontId="14" fillId="4" borderId="27" xfId="0" applyFont="1" applyFill="1" applyBorder="1" applyAlignment="1"/>
    <xf numFmtId="0" fontId="24" fillId="4" borderId="14" xfId="0" applyFont="1" applyFill="1" applyBorder="1" applyAlignment="1">
      <alignment horizontal="center"/>
    </xf>
    <xf numFmtId="0" fontId="14" fillId="4" borderId="0" xfId="0" applyFont="1" applyFill="1" applyAlignment="1"/>
    <xf numFmtId="0" fontId="24" fillId="4" borderId="29" xfId="0" applyFont="1" applyFill="1" applyBorder="1" applyAlignment="1">
      <alignment horizontal="center"/>
    </xf>
    <xf numFmtId="0" fontId="17" fillId="4" borderId="0" xfId="0" applyFont="1" applyFill="1"/>
    <xf numFmtId="0" fontId="17" fillId="4" borderId="26" xfId="0" applyFont="1" applyFill="1" applyBorder="1"/>
    <xf numFmtId="0" fontId="14" fillId="4" borderId="25" xfId="0" applyFont="1" applyFill="1" applyBorder="1" applyAlignment="1">
      <alignment horizontal="left" vertical="top"/>
    </xf>
    <xf numFmtId="0" fontId="14" fillId="4" borderId="27" xfId="0" applyFont="1" applyFill="1" applyBorder="1"/>
    <xf numFmtId="0" fontId="17" fillId="4" borderId="0" xfId="0" applyFont="1" applyFill="1" applyAlignment="1"/>
    <xf numFmtId="0" fontId="17" fillId="4" borderId="26" xfId="0" applyFont="1" applyFill="1" applyBorder="1" applyAlignment="1"/>
    <xf numFmtId="0" fontId="21" fillId="4" borderId="0" xfId="0" applyFont="1" applyFill="1" applyAlignment="1"/>
    <xf numFmtId="0" fontId="18" fillId="4" borderId="27" xfId="0" applyFont="1" applyFill="1" applyBorder="1" applyAlignment="1"/>
    <xf numFmtId="0" fontId="10" fillId="0" borderId="0" xfId="0" applyFont="1" applyAlignment="1"/>
    <xf numFmtId="0" fontId="18" fillId="4" borderId="29" xfId="0" applyFont="1" applyFill="1" applyBorder="1" applyAlignment="1"/>
    <xf numFmtId="0" fontId="14" fillId="0" borderId="14" xfId="0" applyFont="1" applyBorder="1" applyAlignment="1"/>
    <xf numFmtId="0" fontId="18" fillId="4" borderId="14" xfId="0" applyFont="1" applyFill="1" applyBorder="1" applyAlignment="1"/>
    <xf numFmtId="0" fontId="18" fillId="4" borderId="30" xfId="0" applyFont="1" applyFill="1" applyBorder="1" applyAlignment="1"/>
    <xf numFmtId="0" fontId="21" fillId="4" borderId="29" xfId="0" applyFont="1" applyFill="1" applyBorder="1" applyAlignment="1"/>
    <xf numFmtId="0" fontId="17" fillId="4" borderId="14" xfId="0" applyFont="1" applyFill="1" applyBorder="1"/>
    <xf numFmtId="0" fontId="17" fillId="0" borderId="14" xfId="0" applyFont="1" applyBorder="1"/>
    <xf numFmtId="0" fontId="17" fillId="0" borderId="30" xfId="0" applyFont="1" applyBorder="1"/>
    <xf numFmtId="0" fontId="0" fillId="0" borderId="0" xfId="0" applyFont="1" applyAlignment="1"/>
    <xf numFmtId="1" fontId="2" fillId="6" borderId="3" xfId="0" applyNumberFormat="1" applyFont="1" applyFill="1" applyBorder="1" applyAlignment="1">
      <alignment horizontal="right"/>
    </xf>
    <xf numFmtId="0" fontId="2" fillId="6" borderId="2" xfId="0" applyFont="1" applyFill="1" applyBorder="1" applyAlignment="1">
      <alignment horizontal="right"/>
    </xf>
    <xf numFmtId="0" fontId="2" fillId="6" borderId="5" xfId="0" applyFont="1" applyFill="1" applyBorder="1" applyAlignment="1">
      <alignment horizontal="right"/>
    </xf>
    <xf numFmtId="0" fontId="2" fillId="6" borderId="12" xfId="0" applyFont="1" applyFill="1" applyBorder="1" applyAlignment="1">
      <alignment horizontal="center"/>
    </xf>
    <xf numFmtId="0" fontId="2" fillId="6" borderId="2" xfId="0" applyFont="1" applyFill="1" applyBorder="1" applyAlignment="1">
      <alignment horizontal="center"/>
    </xf>
    <xf numFmtId="0" fontId="27" fillId="2" borderId="0" xfId="0" applyFont="1" applyFill="1" applyAlignment="1"/>
    <xf numFmtId="0" fontId="28" fillId="0" borderId="2" xfId="0" applyFont="1" applyBorder="1" applyAlignment="1"/>
    <xf numFmtId="0" fontId="15" fillId="0" borderId="0" xfId="0" applyFont="1" applyAlignment="1">
      <alignment vertical="top"/>
    </xf>
    <xf numFmtId="0" fontId="0" fillId="0" borderId="0" xfId="0" applyFont="1" applyAlignment="1"/>
    <xf numFmtId="0" fontId="6" fillId="0" borderId="0" xfId="0" applyFont="1" applyAlignment="1">
      <alignment vertical="top"/>
    </xf>
    <xf numFmtId="0" fontId="6" fillId="4" borderId="0" xfId="0" applyFont="1" applyFill="1" applyAlignment="1">
      <alignment vertical="top"/>
    </xf>
    <xf numFmtId="0" fontId="8" fillId="0" borderId="0" xfId="0" applyFont="1" applyAlignment="1">
      <alignment vertical="top"/>
    </xf>
    <xf numFmtId="0" fontId="6" fillId="0" borderId="0" xfId="0" applyFont="1" applyAlignment="1">
      <alignment horizontal="left" vertical="top"/>
    </xf>
    <xf numFmtId="0" fontId="13" fillId="0" borderId="0" xfId="0" applyFont="1" applyAlignment="1"/>
    <xf numFmtId="0" fontId="14" fillId="5" borderId="18" xfId="0" applyFont="1" applyFill="1" applyBorder="1" applyAlignment="1">
      <alignment horizontal="center"/>
    </xf>
    <xf numFmtId="0" fontId="2" fillId="0" borderId="18" xfId="0" applyFont="1" applyBorder="1"/>
    <xf numFmtId="0" fontId="2" fillId="0" borderId="19" xfId="0" applyFont="1" applyBorder="1"/>
    <xf numFmtId="0" fontId="14" fillId="4" borderId="13" xfId="0" applyFont="1" applyFill="1" applyBorder="1" applyAlignment="1">
      <alignment horizontal="left"/>
    </xf>
    <xf numFmtId="0" fontId="14" fillId="4" borderId="0" xfId="0" applyFont="1" applyFill="1" applyAlignment="1">
      <alignment horizontal="left"/>
    </xf>
    <xf numFmtId="0" fontId="15" fillId="4" borderId="20" xfId="0" applyFont="1" applyFill="1" applyBorder="1" applyAlignment="1"/>
    <xf numFmtId="0" fontId="16" fillId="4" borderId="13" xfId="0" applyFont="1" applyFill="1" applyBorder="1" applyAlignment="1">
      <alignment horizontal="left"/>
    </xf>
    <xf numFmtId="0" fontId="17" fillId="4" borderId="13" xfId="0" applyFont="1" applyFill="1" applyBorder="1" applyAlignment="1"/>
    <xf numFmtId="0" fontId="2" fillId="0" borderId="15" xfId="0" applyFont="1" applyBorder="1"/>
    <xf numFmtId="0" fontId="17" fillId="4" borderId="22" xfId="0" applyFont="1" applyFill="1" applyBorder="1" applyAlignment="1">
      <alignment horizontal="left"/>
    </xf>
    <xf numFmtId="0" fontId="2" fillId="0" borderId="14" xfId="0" applyFont="1" applyBorder="1"/>
    <xf numFmtId="0" fontId="17" fillId="4" borderId="13" xfId="0" applyFont="1" applyFill="1" applyBorder="1" applyAlignment="1">
      <alignment horizontal="left"/>
    </xf>
    <xf numFmtId="0" fontId="17" fillId="4" borderId="16" xfId="0" applyFont="1" applyFill="1" applyBorder="1" applyAlignment="1">
      <alignment horizontal="left"/>
    </xf>
    <xf numFmtId="0" fontId="2" fillId="0" borderId="17" xfId="0" applyFont="1" applyBorder="1"/>
    <xf numFmtId="0" fontId="2" fillId="0" borderId="21" xfId="0" applyFont="1" applyBorder="1"/>
    <xf numFmtId="0" fontId="14" fillId="4" borderId="0" xfId="0" applyFont="1" applyFill="1" applyAlignment="1"/>
    <xf numFmtId="0" fontId="2" fillId="0" borderId="26" xfId="0" applyFont="1" applyBorder="1"/>
    <xf numFmtId="0" fontId="21" fillId="4" borderId="0" xfId="0" applyFont="1" applyFill="1" applyAlignment="1"/>
    <xf numFmtId="0" fontId="14" fillId="0" borderId="14" xfId="0" applyFont="1" applyBorder="1" applyAlignment="1"/>
    <xf numFmtId="0" fontId="18" fillId="5" borderId="0" xfId="0" applyFont="1" applyFill="1" applyAlignment="1">
      <alignment horizontal="center"/>
    </xf>
    <xf numFmtId="0" fontId="19" fillId="5" borderId="18" xfId="0" applyFont="1" applyFill="1" applyBorder="1" applyAlignment="1">
      <alignment horizontal="center" vertical="top"/>
    </xf>
    <xf numFmtId="0" fontId="18" fillId="5" borderId="14" xfId="0" applyFont="1" applyFill="1" applyBorder="1" applyAlignment="1">
      <alignment horizontal="center"/>
    </xf>
    <xf numFmtId="0" fontId="18" fillId="5" borderId="18" xfId="0" applyFont="1" applyFill="1" applyBorder="1" applyAlignment="1">
      <alignment horizontal="center"/>
    </xf>
    <xf numFmtId="0" fontId="2" fillId="0" borderId="28" xfId="0" applyFont="1" applyBorder="1"/>
    <xf numFmtId="0" fontId="14" fillId="5" borderId="27" xfId="0" applyFont="1" applyFill="1" applyBorder="1" applyAlignment="1">
      <alignment horizontal="left"/>
    </xf>
    <xf numFmtId="0" fontId="2" fillId="0" borderId="29" xfId="0" applyFont="1" applyBorder="1"/>
    <xf numFmtId="0" fontId="19" fillId="5" borderId="18" xfId="0" applyFont="1" applyFill="1" applyBorder="1" applyAlignment="1">
      <alignment horizontal="center"/>
    </xf>
  </cellXfs>
  <cellStyles count="1">
    <cellStyle name="Normal" xfId="0" builtinId="0"/>
  </cellStyles>
  <dxfs count="5">
    <dxf>
      <font>
        <b/>
        <i val="0"/>
        <color theme="0"/>
      </font>
      <fill>
        <patternFill>
          <bgColor rgb="FFFF8F8F"/>
        </patternFill>
      </fill>
    </dxf>
    <dxf>
      <font>
        <b/>
        <i val="0"/>
        <color theme="0"/>
      </font>
      <fill>
        <patternFill>
          <bgColor rgb="FFFF8989"/>
        </patternFill>
      </fill>
    </dxf>
    <dxf>
      <fill>
        <patternFill patternType="solid">
          <fgColor rgb="FFF3F3F3"/>
          <bgColor rgb="FFF3F3F3"/>
        </patternFill>
      </fill>
    </dxf>
    <dxf>
      <fill>
        <patternFill patternType="solid">
          <fgColor rgb="FFFFFFFF"/>
          <bgColor rgb="FFFFFFFF"/>
        </patternFill>
      </fill>
    </dxf>
    <dxf>
      <fill>
        <patternFill patternType="solid">
          <fgColor rgb="FF005D2D"/>
          <bgColor rgb="FF005D2D"/>
        </patternFill>
      </fill>
    </dxf>
  </dxfs>
  <tableStyles count="1">
    <tableStyle name="Tax burden chancellor tool-style" pivot="0" count="3">
      <tableStyleElement type="headerRow" dxfId="4"/>
      <tableStyleElement type="firstRowStripe" dxfId="3"/>
      <tableStyleElement type="secondRowStripe" dxfId="2"/>
    </tableStyle>
  </tableStyles>
  <colors>
    <mruColors>
      <color rgb="FFFF8F8F"/>
      <color rgb="FFFF8989"/>
      <color rgb="FFC3A8D8"/>
      <color rgb="FFCDC4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1009"/>
  <sheetViews>
    <sheetView showGridLines="0" tabSelected="1" topLeftCell="A10" workbookViewId="0">
      <selection activeCell="H40" sqref="H40"/>
    </sheetView>
  </sheetViews>
  <sheetFormatPr defaultColWidth="14.42578125" defaultRowHeight="15.75" customHeight="1"/>
  <cols>
    <col min="1" max="1" width="6.28515625" customWidth="1"/>
    <col min="4" max="4" width="26.42578125" customWidth="1"/>
    <col min="5" max="6" width="12.7109375" customWidth="1"/>
    <col min="7" max="7" width="13.28515625" customWidth="1"/>
  </cols>
  <sheetData>
    <row r="1" spans="1:10" ht="12.75">
      <c r="B1" s="1"/>
      <c r="C1" s="2"/>
      <c r="D1" s="2"/>
      <c r="E1" s="2"/>
      <c r="F1" s="3"/>
      <c r="G1" s="2"/>
    </row>
    <row r="2" spans="1:10" ht="12.75">
      <c r="B2" s="4" t="s">
        <v>0</v>
      </c>
      <c r="C2" s="5"/>
      <c r="D2" s="5"/>
      <c r="E2" s="5"/>
      <c r="F2" s="6"/>
      <c r="G2" s="5"/>
    </row>
    <row r="3" spans="1:10" ht="12.75">
      <c r="B3" s="7" t="s">
        <v>1</v>
      </c>
      <c r="C3" s="8"/>
      <c r="D3" s="8"/>
      <c r="E3" s="8"/>
      <c r="F3" s="9"/>
      <c r="G3" s="8"/>
    </row>
    <row r="4" spans="1:10" s="247" customFormat="1" ht="12.75"/>
    <row r="5" spans="1:10" ht="12.75">
      <c r="A5" s="247"/>
      <c r="B5" s="253" t="s">
        <v>369</v>
      </c>
      <c r="C5" s="253"/>
      <c r="D5" s="253"/>
      <c r="E5" s="253"/>
      <c r="F5" s="253"/>
      <c r="G5" s="253"/>
      <c r="I5" s="11"/>
      <c r="J5" s="12"/>
    </row>
    <row r="6" spans="1:10" ht="12.75">
      <c r="A6" s="13"/>
      <c r="B6" s="14" t="s">
        <v>2</v>
      </c>
      <c r="C6" s="15"/>
      <c r="D6" s="15"/>
      <c r="E6" s="15"/>
      <c r="F6" s="16"/>
      <c r="G6" s="17">
        <f>'Aggregates (£)'!I81</f>
        <v>755.8</v>
      </c>
    </row>
    <row r="7" spans="1:10" ht="12.75">
      <c r="A7" s="13"/>
      <c r="B7" s="14" t="s">
        <v>3</v>
      </c>
      <c r="C7" s="15"/>
      <c r="D7" s="15"/>
      <c r="E7" s="15"/>
      <c r="F7" s="16"/>
      <c r="G7" s="18">
        <f>'Aggregates (%GDP)'!I76</f>
        <v>34.4</v>
      </c>
    </row>
    <row r="8" spans="1:10" ht="12.75">
      <c r="A8" s="13"/>
      <c r="B8" s="13"/>
      <c r="F8" s="10"/>
    </row>
    <row r="9" spans="1:10" ht="12.75">
      <c r="A9" s="13"/>
      <c r="B9" s="4" t="s">
        <v>4</v>
      </c>
      <c r="C9" s="4"/>
      <c r="D9" s="4"/>
      <c r="E9" s="4"/>
      <c r="F9" s="19"/>
      <c r="G9" s="4"/>
    </row>
    <row r="10" spans="1:10" ht="12.75">
      <c r="A10" s="13"/>
      <c r="B10" s="14" t="s">
        <v>5</v>
      </c>
      <c r="C10" s="15"/>
      <c r="D10" s="15"/>
      <c r="E10" s="15"/>
      <c r="F10" s="16"/>
      <c r="G10" s="248" t="s">
        <v>340</v>
      </c>
    </row>
    <row r="11" spans="1:10" ht="12.75">
      <c r="A11" s="13"/>
      <c r="B11" s="14" t="s">
        <v>7</v>
      </c>
      <c r="C11" s="15"/>
      <c r="D11" s="15"/>
      <c r="E11" s="15"/>
      <c r="F11" s="16"/>
      <c r="G11" s="18">
        <f>VLOOKUP(G10,'Aggregates (%GDP)'!B5:I74,8)</f>
        <v>29.9</v>
      </c>
    </row>
    <row r="12" spans="1:10" ht="12.75">
      <c r="A12" s="13"/>
      <c r="B12" s="14" t="s">
        <v>8</v>
      </c>
      <c r="C12" s="15"/>
      <c r="D12" s="15"/>
      <c r="E12" s="15"/>
      <c r="F12" s="16"/>
      <c r="G12" s="18">
        <f>G6-((G11/100)*'Aggregates (%GDP)'!AB76)</f>
        <v>98.568099999999959</v>
      </c>
    </row>
    <row r="13" spans="1:10" ht="12.75">
      <c r="A13" s="13"/>
      <c r="B13" s="14" t="s">
        <v>9</v>
      </c>
      <c r="C13" s="15"/>
      <c r="D13" s="15"/>
      <c r="E13" s="15"/>
      <c r="F13" s="16"/>
      <c r="G13" s="18">
        <f>SUM(G17:G41)</f>
        <v>97.724999999999994</v>
      </c>
    </row>
    <row r="14" spans="1:10" ht="12.75">
      <c r="F14" s="10"/>
    </row>
    <row r="15" spans="1:10" ht="12.75">
      <c r="A15" s="13"/>
      <c r="B15" s="20" t="s">
        <v>10</v>
      </c>
      <c r="C15" s="21"/>
      <c r="D15" s="22"/>
      <c r="E15" s="23"/>
      <c r="F15" s="24"/>
      <c r="G15" s="25"/>
    </row>
    <row r="16" spans="1:10" ht="28.5" customHeight="1">
      <c r="A16" s="13"/>
      <c r="B16" s="26" t="s">
        <v>11</v>
      </c>
      <c r="C16" s="27"/>
      <c r="D16" s="28"/>
      <c r="E16" s="29" t="s">
        <v>12</v>
      </c>
      <c r="F16" s="29" t="s">
        <v>13</v>
      </c>
      <c r="G16" s="30" t="s">
        <v>14</v>
      </c>
    </row>
    <row r="17" spans="1:7" ht="12.75">
      <c r="A17" s="13"/>
      <c r="B17" s="31"/>
      <c r="C17" s="32"/>
      <c r="D17" s="28" t="s">
        <v>15</v>
      </c>
      <c r="E17" s="15">
        <f>'Current receipts'!F17</f>
        <v>30.9</v>
      </c>
      <c r="F17" s="249"/>
      <c r="G17" s="33">
        <f t="shared" ref="G17:G34" si="0">IF(F17="Yes",E17,0)</f>
        <v>0</v>
      </c>
    </row>
    <row r="18" spans="1:7" ht="12.75">
      <c r="B18" s="31"/>
      <c r="C18" s="32"/>
      <c r="D18" s="34" t="s">
        <v>17</v>
      </c>
      <c r="E18" s="15">
        <f>'Current receipts'!F18</f>
        <v>35.9</v>
      </c>
      <c r="F18" s="249"/>
      <c r="G18" s="33">
        <f t="shared" si="0"/>
        <v>0</v>
      </c>
    </row>
    <row r="19" spans="1:7" ht="12.75">
      <c r="B19" s="31"/>
      <c r="C19" s="32"/>
      <c r="D19" s="34" t="s">
        <v>18</v>
      </c>
      <c r="E19" s="15">
        <f>'Current receipts'!F20</f>
        <v>9.1</v>
      </c>
      <c r="F19" s="249" t="s">
        <v>24</v>
      </c>
      <c r="G19" s="33">
        <f t="shared" si="0"/>
        <v>9.1</v>
      </c>
    </row>
    <row r="20" spans="1:7" ht="12.75">
      <c r="B20" s="31"/>
      <c r="C20" s="32"/>
      <c r="D20" s="34" t="s">
        <v>19</v>
      </c>
      <c r="E20" s="15">
        <f>'Current receipts'!F21</f>
        <v>5.7</v>
      </c>
      <c r="F20" s="249" t="s">
        <v>24</v>
      </c>
      <c r="G20" s="33">
        <f t="shared" si="0"/>
        <v>5.7</v>
      </c>
    </row>
    <row r="21" spans="1:7" ht="12.75">
      <c r="B21" s="31"/>
      <c r="C21" s="32"/>
      <c r="D21" s="28" t="s">
        <v>20</v>
      </c>
      <c r="E21" s="15">
        <f>'Current receipts'!F22</f>
        <v>13.3</v>
      </c>
      <c r="F21" s="249" t="s">
        <v>24</v>
      </c>
      <c r="G21" s="33">
        <f t="shared" si="0"/>
        <v>13.3</v>
      </c>
    </row>
    <row r="22" spans="1:7" ht="12.75">
      <c r="B22" s="31"/>
      <c r="C22" s="32"/>
      <c r="D22" s="254" t="s">
        <v>33</v>
      </c>
      <c r="E22" s="15">
        <f>'Current receipts'!F23</f>
        <v>3.8</v>
      </c>
      <c r="F22" s="249"/>
      <c r="G22" s="33">
        <f t="shared" si="0"/>
        <v>0</v>
      </c>
    </row>
    <row r="23" spans="1:7" ht="12.75">
      <c r="B23" s="31"/>
      <c r="C23" s="32"/>
      <c r="D23" s="28" t="s">
        <v>43</v>
      </c>
      <c r="E23" s="15">
        <f>'Current receipts'!F24</f>
        <v>9.1999999999999993</v>
      </c>
      <c r="F23" s="249"/>
      <c r="G23" s="33">
        <f t="shared" si="0"/>
        <v>0</v>
      </c>
    </row>
    <row r="24" spans="1:7" ht="12.75">
      <c r="B24" s="31"/>
      <c r="C24" s="32"/>
      <c r="D24" s="28" t="s">
        <v>47</v>
      </c>
      <c r="E24" s="15">
        <f>'Current receipts'!F25</f>
        <v>12.7</v>
      </c>
      <c r="F24" s="249"/>
      <c r="G24" s="33">
        <f t="shared" si="0"/>
        <v>0</v>
      </c>
    </row>
    <row r="25" spans="1:7" ht="12.75">
      <c r="B25" s="31"/>
      <c r="C25" s="32"/>
      <c r="D25" s="34" t="s">
        <v>52</v>
      </c>
      <c r="E25" s="15">
        <f>'Current receipts'!F26</f>
        <v>3.8</v>
      </c>
      <c r="F25" s="249" t="s">
        <v>24</v>
      </c>
      <c r="G25" s="33">
        <f t="shared" si="0"/>
        <v>3.8</v>
      </c>
    </row>
    <row r="26" spans="1:7" ht="12.75">
      <c r="B26" s="31"/>
      <c r="C26" s="32"/>
      <c r="D26" s="34" t="s">
        <v>61</v>
      </c>
      <c r="E26" s="15">
        <f>'Current receipts'!F27</f>
        <v>6.3</v>
      </c>
      <c r="F26" s="249"/>
      <c r="G26" s="33">
        <f t="shared" si="0"/>
        <v>0</v>
      </c>
    </row>
    <row r="27" spans="1:7" ht="12.75">
      <c r="B27" s="31"/>
      <c r="C27" s="32"/>
      <c r="D27" s="34" t="s">
        <v>64</v>
      </c>
      <c r="E27" s="15">
        <f>'Current receipts'!F28</f>
        <v>2.2000000000000002</v>
      </c>
      <c r="F27" s="249"/>
      <c r="G27" s="33">
        <f t="shared" si="0"/>
        <v>0</v>
      </c>
    </row>
    <row r="28" spans="1:7" ht="12.75">
      <c r="B28" s="31"/>
      <c r="C28" s="32"/>
      <c r="D28" s="34" t="s">
        <v>67</v>
      </c>
      <c r="E28" s="15">
        <f>'Current receipts'!F29</f>
        <v>2.2999999999999998</v>
      </c>
      <c r="F28" s="249"/>
      <c r="G28" s="33">
        <f t="shared" si="0"/>
        <v>0</v>
      </c>
    </row>
    <row r="29" spans="1:7" ht="12.75">
      <c r="B29" s="31"/>
      <c r="C29" s="32"/>
      <c r="D29" s="34" t="s">
        <v>68</v>
      </c>
      <c r="E29" s="15">
        <f>'Current receipts'!F30</f>
        <v>2</v>
      </c>
      <c r="F29" s="249"/>
      <c r="G29" s="33">
        <f t="shared" si="0"/>
        <v>0</v>
      </c>
    </row>
    <row r="30" spans="1:7" ht="12.75">
      <c r="B30" s="31"/>
      <c r="C30" s="32"/>
      <c r="D30" s="34" t="s">
        <v>70</v>
      </c>
      <c r="E30" s="15">
        <f>'Current receipts'!F31</f>
        <v>2.9</v>
      </c>
      <c r="F30" s="249"/>
      <c r="G30" s="33">
        <f t="shared" si="0"/>
        <v>0</v>
      </c>
    </row>
    <row r="31" spans="1:7" ht="12.75">
      <c r="B31" s="31"/>
      <c r="C31" s="32"/>
      <c r="D31" s="28" t="s">
        <v>73</v>
      </c>
      <c r="E31" s="15">
        <f>'Current receipts'!F33</f>
        <v>0.3</v>
      </c>
      <c r="F31" s="249"/>
      <c r="G31" s="33">
        <f t="shared" si="0"/>
        <v>0</v>
      </c>
    </row>
    <row r="32" spans="1:7" ht="12.75">
      <c r="B32" s="31"/>
      <c r="C32" s="32"/>
      <c r="D32" s="28" t="s">
        <v>75</v>
      </c>
      <c r="E32" s="15">
        <f>'Current receipts'!F36</f>
        <v>6.4</v>
      </c>
      <c r="F32" s="249"/>
      <c r="G32" s="33">
        <f t="shared" si="0"/>
        <v>0</v>
      </c>
    </row>
    <row r="33" spans="1:7" ht="12.75">
      <c r="B33" s="31"/>
      <c r="C33" s="32"/>
      <c r="D33" s="28" t="s">
        <v>80</v>
      </c>
      <c r="E33" s="15">
        <f>'Current receipts'!F37</f>
        <v>3.3</v>
      </c>
      <c r="F33" s="249"/>
      <c r="G33" s="33">
        <f t="shared" si="0"/>
        <v>0</v>
      </c>
    </row>
    <row r="34" spans="1:7" ht="12.75">
      <c r="B34" s="52"/>
      <c r="C34" s="53"/>
      <c r="D34" s="54" t="s">
        <v>86</v>
      </c>
      <c r="E34" s="27">
        <f>'Current receipts'!F38</f>
        <v>11.2</v>
      </c>
      <c r="F34" s="250"/>
      <c r="G34" s="55">
        <f t="shared" si="0"/>
        <v>0</v>
      </c>
    </row>
    <row r="35" spans="1:7" ht="39" customHeight="1">
      <c r="A35" s="13"/>
      <c r="B35" s="56" t="s">
        <v>93</v>
      </c>
      <c r="C35" s="57"/>
      <c r="D35" s="58"/>
      <c r="E35" s="29" t="s">
        <v>95</v>
      </c>
      <c r="F35" s="29" t="s">
        <v>97</v>
      </c>
      <c r="G35" s="30" t="s">
        <v>14</v>
      </c>
    </row>
    <row r="36" spans="1:7" ht="12.75">
      <c r="A36" s="13"/>
      <c r="B36" s="31"/>
      <c r="C36" s="32"/>
      <c r="D36" s="59" t="s">
        <v>98</v>
      </c>
      <c r="E36" s="60">
        <f>'HMRC estimates'!C6/1000</f>
        <v>4.3</v>
      </c>
      <c r="F36" s="251"/>
      <c r="G36" s="53">
        <f t="shared" ref="G36:G41" si="1">IF(ISNUMBER(F36),E36*F36,0)</f>
        <v>0</v>
      </c>
    </row>
    <row r="37" spans="1:7" ht="12.75">
      <c r="B37" s="31"/>
      <c r="C37" s="32"/>
      <c r="D37" s="28" t="s">
        <v>111</v>
      </c>
      <c r="E37" s="63">
        <f>'HMRC estimates'!C7/1000</f>
        <v>0.91500000000000004</v>
      </c>
      <c r="F37" s="252">
        <v>1</v>
      </c>
      <c r="G37" s="33">
        <f t="shared" si="1"/>
        <v>0.91500000000000004</v>
      </c>
    </row>
    <row r="38" spans="1:7" ht="12.75">
      <c r="B38" s="31"/>
      <c r="C38" s="32"/>
      <c r="D38" s="28" t="s">
        <v>125</v>
      </c>
      <c r="E38" s="63">
        <f>'HMRC estimates'!C9/1000</f>
        <v>0.11</v>
      </c>
      <c r="F38" s="252">
        <v>6</v>
      </c>
      <c r="G38" s="33">
        <f t="shared" si="1"/>
        <v>0.66</v>
      </c>
    </row>
    <row r="39" spans="1:7" ht="12.75">
      <c r="B39" s="31"/>
      <c r="C39" s="32"/>
      <c r="D39" s="28" t="s">
        <v>134</v>
      </c>
      <c r="E39" s="63">
        <f>'HMRC estimates'!C59/1000</f>
        <v>4</v>
      </c>
      <c r="F39" s="252">
        <v>6</v>
      </c>
      <c r="G39" s="33">
        <f t="shared" si="1"/>
        <v>24</v>
      </c>
    </row>
    <row r="40" spans="1:7" ht="12.75">
      <c r="B40" s="31"/>
      <c r="C40" s="32"/>
      <c r="D40" s="28" t="s">
        <v>141</v>
      </c>
      <c r="E40" s="63">
        <f>'HMRC estimates'!C61/1000</f>
        <v>5.75</v>
      </c>
      <c r="F40" s="252">
        <v>7</v>
      </c>
      <c r="G40" s="33">
        <f t="shared" si="1"/>
        <v>40.25</v>
      </c>
    </row>
    <row r="41" spans="1:7" ht="12.75">
      <c r="B41" s="52"/>
      <c r="C41" s="53"/>
      <c r="D41" s="28" t="s">
        <v>145</v>
      </c>
      <c r="E41" s="63">
        <f>'HMRC estimates'!C92/1000</f>
        <v>6.2</v>
      </c>
      <c r="F41" s="252"/>
      <c r="G41" s="33">
        <f t="shared" si="1"/>
        <v>0</v>
      </c>
    </row>
    <row r="42" spans="1:7" ht="12.75">
      <c r="F42" s="10"/>
    </row>
    <row r="43" spans="1:7" ht="12.75">
      <c r="F43" s="10"/>
    </row>
    <row r="44" spans="1:7" ht="12.75">
      <c r="F44" s="10"/>
    </row>
    <row r="45" spans="1:7" ht="12.75">
      <c r="F45" s="10"/>
    </row>
    <row r="46" spans="1:7" ht="12.75">
      <c r="F46" s="10"/>
    </row>
    <row r="47" spans="1:7" ht="12.75">
      <c r="F47" s="10"/>
    </row>
    <row r="48" spans="1:7" ht="12.75">
      <c r="F48" s="10"/>
    </row>
    <row r="49" spans="6:6" ht="12.75">
      <c r="F49" s="10"/>
    </row>
    <row r="50" spans="6:6" ht="12.75">
      <c r="F50" s="10"/>
    </row>
    <row r="51" spans="6:6" ht="12.75">
      <c r="F51" s="10"/>
    </row>
    <row r="52" spans="6:6" ht="12.75">
      <c r="F52" s="10"/>
    </row>
    <row r="53" spans="6:6" ht="12.75">
      <c r="F53" s="10"/>
    </row>
    <row r="54" spans="6:6" ht="12.75">
      <c r="F54" s="10"/>
    </row>
    <row r="55" spans="6:6" ht="12.75">
      <c r="F55" s="10"/>
    </row>
    <row r="56" spans="6:6" ht="12.75">
      <c r="F56" s="10"/>
    </row>
    <row r="57" spans="6:6" ht="12.75">
      <c r="F57" s="10"/>
    </row>
    <row r="58" spans="6:6" ht="12.75">
      <c r="F58" s="10"/>
    </row>
    <row r="59" spans="6:6" ht="12.75">
      <c r="F59" s="10"/>
    </row>
    <row r="60" spans="6:6" ht="12.75">
      <c r="F60" s="10"/>
    </row>
    <row r="61" spans="6:6" ht="12.75">
      <c r="F61" s="10"/>
    </row>
    <row r="62" spans="6:6" ht="12.75">
      <c r="F62" s="10"/>
    </row>
    <row r="63" spans="6:6" ht="12.75">
      <c r="F63" s="10"/>
    </row>
    <row r="64" spans="6:6" ht="12.75">
      <c r="F64" s="10"/>
    </row>
    <row r="65" spans="6:6" ht="12.75">
      <c r="F65" s="10"/>
    </row>
    <row r="66" spans="6:6" ht="12.75">
      <c r="F66" s="10"/>
    </row>
    <row r="67" spans="6:6" ht="12.75">
      <c r="F67" s="10"/>
    </row>
    <row r="68" spans="6:6" ht="12.75">
      <c r="F68" s="10"/>
    </row>
    <row r="69" spans="6:6" ht="12.75">
      <c r="F69" s="10"/>
    </row>
    <row r="70" spans="6:6" ht="12.75">
      <c r="F70" s="10"/>
    </row>
    <row r="71" spans="6:6" ht="12.75">
      <c r="F71" s="10"/>
    </row>
    <row r="72" spans="6:6" ht="12.75">
      <c r="F72" s="10"/>
    </row>
    <row r="73" spans="6:6" ht="12.75">
      <c r="F73" s="10"/>
    </row>
    <row r="74" spans="6:6" ht="12.75">
      <c r="F74" s="10"/>
    </row>
    <row r="75" spans="6:6" ht="12.75">
      <c r="F75" s="10"/>
    </row>
    <row r="76" spans="6:6" ht="12.75">
      <c r="F76" s="10"/>
    </row>
    <row r="77" spans="6:6" ht="12.75">
      <c r="F77" s="10"/>
    </row>
    <row r="78" spans="6:6" ht="12.75">
      <c r="F78" s="10"/>
    </row>
    <row r="79" spans="6:6" ht="12.75">
      <c r="F79" s="10"/>
    </row>
    <row r="80" spans="6:6" ht="12.75">
      <c r="F80" s="10"/>
    </row>
    <row r="81" spans="6:6" ht="12.75">
      <c r="F81" s="10"/>
    </row>
    <row r="82" spans="6:6" ht="12.75">
      <c r="F82" s="10"/>
    </row>
    <row r="83" spans="6:6" ht="12.75">
      <c r="F83" s="10"/>
    </row>
    <row r="84" spans="6:6" ht="12.75">
      <c r="F84" s="10"/>
    </row>
    <row r="85" spans="6:6" ht="12.75">
      <c r="F85" s="10"/>
    </row>
    <row r="86" spans="6:6" ht="12.75">
      <c r="F86" s="10"/>
    </row>
    <row r="87" spans="6:6" ht="12.75">
      <c r="F87" s="10"/>
    </row>
    <row r="88" spans="6:6" ht="12.75">
      <c r="F88" s="10"/>
    </row>
    <row r="89" spans="6:6" ht="12.75">
      <c r="F89" s="10"/>
    </row>
    <row r="90" spans="6:6" ht="12.75">
      <c r="F90" s="10"/>
    </row>
    <row r="91" spans="6:6" ht="12.75">
      <c r="F91" s="10"/>
    </row>
    <row r="92" spans="6:6" ht="12.75">
      <c r="F92" s="10"/>
    </row>
    <row r="93" spans="6:6" ht="12.75">
      <c r="F93" s="10"/>
    </row>
    <row r="94" spans="6:6" ht="12.75">
      <c r="F94" s="10"/>
    </row>
    <row r="95" spans="6:6" ht="12.75">
      <c r="F95" s="10"/>
    </row>
    <row r="96" spans="6:6" ht="12.75">
      <c r="F96" s="10"/>
    </row>
    <row r="97" spans="6:6" ht="12.75">
      <c r="F97" s="10"/>
    </row>
    <row r="98" spans="6:6" ht="12.75">
      <c r="F98" s="10"/>
    </row>
    <row r="99" spans="6:6" ht="12.75">
      <c r="F99" s="10"/>
    </row>
    <row r="100" spans="6:6" ht="12.75">
      <c r="F100" s="10"/>
    </row>
    <row r="101" spans="6:6" ht="12.75">
      <c r="F101" s="10"/>
    </row>
    <row r="102" spans="6:6" ht="12.75">
      <c r="F102" s="10"/>
    </row>
    <row r="103" spans="6:6" ht="12.75">
      <c r="F103" s="10"/>
    </row>
    <row r="104" spans="6:6" ht="12.75">
      <c r="F104" s="10"/>
    </row>
    <row r="105" spans="6:6" ht="12.75">
      <c r="F105" s="10"/>
    </row>
    <row r="106" spans="6:6" ht="12.75">
      <c r="F106" s="10"/>
    </row>
    <row r="107" spans="6:6" ht="12.75">
      <c r="F107" s="10"/>
    </row>
    <row r="108" spans="6:6" ht="12.75">
      <c r="F108" s="10"/>
    </row>
    <row r="109" spans="6:6" ht="12.75">
      <c r="F109" s="10"/>
    </row>
    <row r="110" spans="6:6" ht="12.75">
      <c r="F110" s="10"/>
    </row>
    <row r="111" spans="6:6" ht="12.75">
      <c r="F111" s="10"/>
    </row>
    <row r="112" spans="6:6" ht="12.75">
      <c r="F112" s="10"/>
    </row>
    <row r="113" spans="6:6" ht="12.75">
      <c r="F113" s="10"/>
    </row>
    <row r="114" spans="6:6" ht="12.75">
      <c r="F114" s="10"/>
    </row>
    <row r="115" spans="6:6" ht="12.75">
      <c r="F115" s="10"/>
    </row>
    <row r="116" spans="6:6" ht="12.75">
      <c r="F116" s="10"/>
    </row>
    <row r="117" spans="6:6" ht="12.75">
      <c r="F117" s="10"/>
    </row>
    <row r="118" spans="6:6" ht="12.75">
      <c r="F118" s="10"/>
    </row>
    <row r="119" spans="6:6" ht="12.75">
      <c r="F119" s="10"/>
    </row>
    <row r="120" spans="6:6" ht="12.75">
      <c r="F120" s="10"/>
    </row>
    <row r="121" spans="6:6" ht="12.75">
      <c r="F121" s="10"/>
    </row>
    <row r="122" spans="6:6" ht="12.75">
      <c r="F122" s="10"/>
    </row>
    <row r="123" spans="6:6" ht="12.75">
      <c r="F123" s="10"/>
    </row>
    <row r="124" spans="6:6" ht="12.75">
      <c r="F124" s="10"/>
    </row>
    <row r="125" spans="6:6" ht="12.75">
      <c r="F125" s="10"/>
    </row>
    <row r="126" spans="6:6" ht="12.75">
      <c r="F126" s="10"/>
    </row>
    <row r="127" spans="6:6" ht="12.75">
      <c r="F127" s="10"/>
    </row>
    <row r="128" spans="6:6" ht="12.75">
      <c r="F128" s="10"/>
    </row>
    <row r="129" spans="6:6" ht="12.75">
      <c r="F129" s="10"/>
    </row>
    <row r="130" spans="6:6" ht="12.75">
      <c r="F130" s="10"/>
    </row>
    <row r="131" spans="6:6" ht="12.75">
      <c r="F131" s="10"/>
    </row>
    <row r="132" spans="6:6" ht="12.75">
      <c r="F132" s="10"/>
    </row>
    <row r="133" spans="6:6" ht="12.75">
      <c r="F133" s="10"/>
    </row>
    <row r="134" spans="6:6" ht="12.75">
      <c r="F134" s="10"/>
    </row>
    <row r="135" spans="6:6" ht="12.75">
      <c r="F135" s="10"/>
    </row>
    <row r="136" spans="6:6" ht="12.75">
      <c r="F136" s="10"/>
    </row>
    <row r="137" spans="6:6" ht="12.75">
      <c r="F137" s="10"/>
    </row>
    <row r="138" spans="6:6" ht="12.75">
      <c r="F138" s="10"/>
    </row>
    <row r="139" spans="6:6" ht="12.75">
      <c r="F139" s="10"/>
    </row>
    <row r="140" spans="6:6" ht="12.75">
      <c r="F140" s="10"/>
    </row>
    <row r="141" spans="6:6" ht="12.75">
      <c r="F141" s="10"/>
    </row>
    <row r="142" spans="6:6" ht="12.75">
      <c r="F142" s="10"/>
    </row>
    <row r="143" spans="6:6" ht="12.75">
      <c r="F143" s="10"/>
    </row>
    <row r="144" spans="6:6" ht="12.75">
      <c r="F144" s="10"/>
    </row>
    <row r="145" spans="6:6" ht="12.75">
      <c r="F145" s="10"/>
    </row>
    <row r="146" spans="6:6" ht="12.75">
      <c r="F146" s="10"/>
    </row>
    <row r="147" spans="6:6" ht="12.75">
      <c r="F147" s="10"/>
    </row>
    <row r="148" spans="6:6" ht="12.75">
      <c r="F148" s="10"/>
    </row>
    <row r="149" spans="6:6" ht="12.75">
      <c r="F149" s="10"/>
    </row>
    <row r="150" spans="6:6" ht="12.75">
      <c r="F150" s="10"/>
    </row>
    <row r="151" spans="6:6" ht="12.75">
      <c r="F151" s="10"/>
    </row>
    <row r="152" spans="6:6" ht="12.75">
      <c r="F152" s="10"/>
    </row>
    <row r="153" spans="6:6" ht="12.75">
      <c r="F153" s="10"/>
    </row>
    <row r="154" spans="6:6" ht="12.75">
      <c r="F154" s="10"/>
    </row>
    <row r="155" spans="6:6" ht="12.75">
      <c r="F155" s="10"/>
    </row>
    <row r="156" spans="6:6" ht="12.75">
      <c r="F156" s="10"/>
    </row>
    <row r="157" spans="6:6" ht="12.75">
      <c r="F157" s="10"/>
    </row>
    <row r="158" spans="6:6" ht="12.75">
      <c r="F158" s="10"/>
    </row>
    <row r="159" spans="6:6" ht="12.75">
      <c r="F159" s="10"/>
    </row>
    <row r="160" spans="6:6" ht="12.75">
      <c r="F160" s="10"/>
    </row>
    <row r="161" spans="6:6" ht="12.75">
      <c r="F161" s="10"/>
    </row>
    <row r="162" spans="6:6" ht="12.75">
      <c r="F162" s="10"/>
    </row>
    <row r="163" spans="6:6" ht="12.75">
      <c r="F163" s="10"/>
    </row>
    <row r="164" spans="6:6" ht="12.75">
      <c r="F164" s="10"/>
    </row>
    <row r="165" spans="6:6" ht="12.75">
      <c r="F165" s="10"/>
    </row>
    <row r="166" spans="6:6" ht="12.75">
      <c r="F166" s="10"/>
    </row>
    <row r="167" spans="6:6" ht="12.75">
      <c r="F167" s="10"/>
    </row>
    <row r="168" spans="6:6" ht="12.75">
      <c r="F168" s="10"/>
    </row>
    <row r="169" spans="6:6" ht="12.75">
      <c r="F169" s="10"/>
    </row>
    <row r="170" spans="6:6" ht="12.75">
      <c r="F170" s="10"/>
    </row>
    <row r="171" spans="6:6" ht="12.75">
      <c r="F171" s="10"/>
    </row>
    <row r="172" spans="6:6" ht="12.75">
      <c r="F172" s="10"/>
    </row>
    <row r="173" spans="6:6" ht="12.75">
      <c r="F173" s="10"/>
    </row>
    <row r="174" spans="6:6" ht="12.75">
      <c r="F174" s="10"/>
    </row>
    <row r="175" spans="6:6" ht="12.75">
      <c r="F175" s="10"/>
    </row>
    <row r="176" spans="6:6" ht="12.75">
      <c r="F176" s="10"/>
    </row>
    <row r="177" spans="6:6" ht="12.75">
      <c r="F177" s="10"/>
    </row>
    <row r="178" spans="6:6" ht="12.75">
      <c r="F178" s="10"/>
    </row>
    <row r="179" spans="6:6" ht="12.75">
      <c r="F179" s="10"/>
    </row>
    <row r="180" spans="6:6" ht="12.75">
      <c r="F180" s="10"/>
    </row>
    <row r="181" spans="6:6" ht="12.75">
      <c r="F181" s="10"/>
    </row>
    <row r="182" spans="6:6" ht="12.75">
      <c r="F182" s="10"/>
    </row>
    <row r="183" spans="6:6" ht="12.75">
      <c r="F183" s="10"/>
    </row>
    <row r="184" spans="6:6" ht="12.75">
      <c r="F184" s="10"/>
    </row>
    <row r="185" spans="6:6" ht="12.75">
      <c r="F185" s="10"/>
    </row>
    <row r="186" spans="6:6" ht="12.75">
      <c r="F186" s="10"/>
    </row>
    <row r="187" spans="6:6" ht="12.75">
      <c r="F187" s="10"/>
    </row>
    <row r="188" spans="6:6" ht="12.75">
      <c r="F188" s="10"/>
    </row>
    <row r="189" spans="6:6" ht="12.75">
      <c r="F189" s="10"/>
    </row>
    <row r="190" spans="6:6" ht="12.75">
      <c r="F190" s="10"/>
    </row>
    <row r="191" spans="6:6" ht="12.75">
      <c r="F191" s="10"/>
    </row>
    <row r="192" spans="6:6" ht="12.75">
      <c r="F192" s="10"/>
    </row>
    <row r="193" spans="6:6" ht="12.75">
      <c r="F193" s="10"/>
    </row>
    <row r="194" spans="6:6" ht="12.75">
      <c r="F194" s="10"/>
    </row>
    <row r="195" spans="6:6" ht="12.75">
      <c r="F195" s="10"/>
    </row>
    <row r="196" spans="6:6" ht="12.75">
      <c r="F196" s="10"/>
    </row>
    <row r="197" spans="6:6" ht="12.75">
      <c r="F197" s="10"/>
    </row>
    <row r="198" spans="6:6" ht="12.75">
      <c r="F198" s="10"/>
    </row>
    <row r="199" spans="6:6" ht="12.75">
      <c r="F199" s="10"/>
    </row>
    <row r="200" spans="6:6" ht="12.75">
      <c r="F200" s="10"/>
    </row>
    <row r="201" spans="6:6" ht="12.75">
      <c r="F201" s="10"/>
    </row>
    <row r="202" spans="6:6" ht="12.75">
      <c r="F202" s="10"/>
    </row>
    <row r="203" spans="6:6" ht="12.75">
      <c r="F203" s="10"/>
    </row>
    <row r="204" spans="6:6" ht="12.75">
      <c r="F204" s="10"/>
    </row>
    <row r="205" spans="6:6" ht="12.75">
      <c r="F205" s="10"/>
    </row>
    <row r="206" spans="6:6" ht="12.75">
      <c r="F206" s="10"/>
    </row>
    <row r="207" spans="6:6" ht="12.75">
      <c r="F207" s="10"/>
    </row>
    <row r="208" spans="6:6" ht="12.75">
      <c r="F208" s="10"/>
    </row>
    <row r="209" spans="6:6" ht="12.75">
      <c r="F209" s="10"/>
    </row>
    <row r="210" spans="6:6" ht="12.75">
      <c r="F210" s="10"/>
    </row>
    <row r="211" spans="6:6" ht="12.75">
      <c r="F211" s="10"/>
    </row>
    <row r="212" spans="6:6" ht="12.75">
      <c r="F212" s="10"/>
    </row>
    <row r="213" spans="6:6" ht="12.75">
      <c r="F213" s="10"/>
    </row>
    <row r="214" spans="6:6" ht="12.75">
      <c r="F214" s="10"/>
    </row>
    <row r="215" spans="6:6" ht="12.75">
      <c r="F215" s="10"/>
    </row>
    <row r="216" spans="6:6" ht="12.75">
      <c r="F216" s="10"/>
    </row>
    <row r="217" spans="6:6" ht="12.75">
      <c r="F217" s="10"/>
    </row>
    <row r="218" spans="6:6" ht="12.75">
      <c r="F218" s="10"/>
    </row>
    <row r="219" spans="6:6" ht="12.75">
      <c r="F219" s="10"/>
    </row>
    <row r="220" spans="6:6" ht="12.75">
      <c r="F220" s="10"/>
    </row>
    <row r="221" spans="6:6" ht="12.75">
      <c r="F221" s="10"/>
    </row>
    <row r="222" spans="6:6" ht="12.75">
      <c r="F222" s="10"/>
    </row>
    <row r="223" spans="6:6" ht="12.75">
      <c r="F223" s="10"/>
    </row>
    <row r="224" spans="6:6" ht="12.75">
      <c r="F224" s="10"/>
    </row>
    <row r="225" spans="6:6" ht="12.75">
      <c r="F225" s="10"/>
    </row>
    <row r="226" spans="6:6" ht="12.75">
      <c r="F226" s="10"/>
    </row>
    <row r="227" spans="6:6" ht="12.75">
      <c r="F227" s="10"/>
    </row>
    <row r="228" spans="6:6" ht="12.75">
      <c r="F228" s="10"/>
    </row>
    <row r="229" spans="6:6" ht="12.75">
      <c r="F229" s="10"/>
    </row>
    <row r="230" spans="6:6" ht="12.75">
      <c r="F230" s="10"/>
    </row>
    <row r="231" spans="6:6" ht="12.75">
      <c r="F231" s="10"/>
    </row>
    <row r="232" spans="6:6" ht="12.75">
      <c r="F232" s="10"/>
    </row>
    <row r="233" spans="6:6" ht="12.75">
      <c r="F233" s="10"/>
    </row>
    <row r="234" spans="6:6" ht="12.75">
      <c r="F234" s="10"/>
    </row>
    <row r="235" spans="6:6" ht="12.75">
      <c r="F235" s="10"/>
    </row>
    <row r="236" spans="6:6" ht="12.75">
      <c r="F236" s="10"/>
    </row>
    <row r="237" spans="6:6" ht="12.75">
      <c r="F237" s="10"/>
    </row>
    <row r="238" spans="6:6" ht="12.75">
      <c r="F238" s="10"/>
    </row>
    <row r="239" spans="6:6" ht="12.75">
      <c r="F239" s="10"/>
    </row>
    <row r="240" spans="6:6" ht="12.75">
      <c r="F240" s="10"/>
    </row>
    <row r="241" spans="6:6" ht="12.75">
      <c r="F241" s="10"/>
    </row>
    <row r="242" spans="6:6" ht="12.75">
      <c r="F242" s="10"/>
    </row>
    <row r="243" spans="6:6" ht="12.75">
      <c r="F243" s="10"/>
    </row>
    <row r="244" spans="6:6" ht="12.75">
      <c r="F244" s="10"/>
    </row>
    <row r="245" spans="6:6" ht="12.75">
      <c r="F245" s="10"/>
    </row>
    <row r="246" spans="6:6" ht="12.75">
      <c r="F246" s="10"/>
    </row>
    <row r="247" spans="6:6" ht="12.75">
      <c r="F247" s="10"/>
    </row>
    <row r="248" spans="6:6" ht="12.75">
      <c r="F248" s="10"/>
    </row>
    <row r="249" spans="6:6" ht="12.75">
      <c r="F249" s="10"/>
    </row>
    <row r="250" spans="6:6" ht="12.75">
      <c r="F250" s="10"/>
    </row>
    <row r="251" spans="6:6" ht="12.75">
      <c r="F251" s="10"/>
    </row>
    <row r="252" spans="6:6" ht="12.75">
      <c r="F252" s="10"/>
    </row>
    <row r="253" spans="6:6" ht="12.75">
      <c r="F253" s="10"/>
    </row>
    <row r="254" spans="6:6" ht="12.75">
      <c r="F254" s="10"/>
    </row>
    <row r="255" spans="6:6" ht="12.75">
      <c r="F255" s="10"/>
    </row>
    <row r="256" spans="6:6" ht="12.75">
      <c r="F256" s="10"/>
    </row>
    <row r="257" spans="6:6" ht="12.75">
      <c r="F257" s="10"/>
    </row>
    <row r="258" spans="6:6" ht="12.75">
      <c r="F258" s="10"/>
    </row>
    <row r="259" spans="6:6" ht="12.75">
      <c r="F259" s="10"/>
    </row>
    <row r="260" spans="6:6" ht="12.75">
      <c r="F260" s="10"/>
    </row>
    <row r="261" spans="6:6" ht="12.75">
      <c r="F261" s="10"/>
    </row>
    <row r="262" spans="6:6" ht="12.75">
      <c r="F262" s="10"/>
    </row>
    <row r="263" spans="6:6" ht="12.75">
      <c r="F263" s="10"/>
    </row>
    <row r="264" spans="6:6" ht="12.75">
      <c r="F264" s="10"/>
    </row>
    <row r="265" spans="6:6" ht="12.75">
      <c r="F265" s="10"/>
    </row>
    <row r="266" spans="6:6" ht="12.75">
      <c r="F266" s="10"/>
    </row>
    <row r="267" spans="6:6" ht="12.75">
      <c r="F267" s="10"/>
    </row>
    <row r="268" spans="6:6" ht="12.75">
      <c r="F268" s="10"/>
    </row>
    <row r="269" spans="6:6" ht="12.75">
      <c r="F269" s="10"/>
    </row>
    <row r="270" spans="6:6" ht="12.75">
      <c r="F270" s="10"/>
    </row>
    <row r="271" spans="6:6" ht="12.75">
      <c r="F271" s="10"/>
    </row>
    <row r="272" spans="6:6" ht="12.75">
      <c r="F272" s="10"/>
    </row>
    <row r="273" spans="6:6" ht="12.75">
      <c r="F273" s="10"/>
    </row>
    <row r="274" spans="6:6" ht="12.75">
      <c r="F274" s="10"/>
    </row>
    <row r="275" spans="6:6" ht="12.75">
      <c r="F275" s="10"/>
    </row>
    <row r="276" spans="6:6" ht="12.75">
      <c r="F276" s="10"/>
    </row>
    <row r="277" spans="6:6" ht="12.75">
      <c r="F277" s="10"/>
    </row>
    <row r="278" spans="6:6" ht="12.75">
      <c r="F278" s="10"/>
    </row>
    <row r="279" spans="6:6" ht="12.75">
      <c r="F279" s="10"/>
    </row>
    <row r="280" spans="6:6" ht="12.75">
      <c r="F280" s="10"/>
    </row>
    <row r="281" spans="6:6" ht="12.75">
      <c r="F281" s="10"/>
    </row>
    <row r="282" spans="6:6" ht="12.75">
      <c r="F282" s="10"/>
    </row>
    <row r="283" spans="6:6" ht="12.75">
      <c r="F283" s="10"/>
    </row>
    <row r="284" spans="6:6" ht="12.75">
      <c r="F284" s="10"/>
    </row>
    <row r="285" spans="6:6" ht="12.75">
      <c r="F285" s="10"/>
    </row>
    <row r="286" spans="6:6" ht="12.75">
      <c r="F286" s="10"/>
    </row>
    <row r="287" spans="6:6" ht="12.75">
      <c r="F287" s="10"/>
    </row>
    <row r="288" spans="6:6" ht="12.75">
      <c r="F288" s="10"/>
    </row>
    <row r="289" spans="6:6" ht="12.75">
      <c r="F289" s="10"/>
    </row>
    <row r="290" spans="6:6" ht="12.75">
      <c r="F290" s="10"/>
    </row>
    <row r="291" spans="6:6" ht="12.75">
      <c r="F291" s="10"/>
    </row>
    <row r="292" spans="6:6" ht="12.75">
      <c r="F292" s="10"/>
    </row>
    <row r="293" spans="6:6" ht="12.75">
      <c r="F293" s="10"/>
    </row>
    <row r="294" spans="6:6" ht="12.75">
      <c r="F294" s="10"/>
    </row>
    <row r="295" spans="6:6" ht="12.75">
      <c r="F295" s="10"/>
    </row>
    <row r="296" spans="6:6" ht="12.75">
      <c r="F296" s="10"/>
    </row>
    <row r="297" spans="6:6" ht="12.75">
      <c r="F297" s="10"/>
    </row>
    <row r="298" spans="6:6" ht="12.75">
      <c r="F298" s="10"/>
    </row>
    <row r="299" spans="6:6" ht="12.75">
      <c r="F299" s="10"/>
    </row>
    <row r="300" spans="6:6" ht="12.75">
      <c r="F300" s="10"/>
    </row>
    <row r="301" spans="6:6" ht="12.75">
      <c r="F301" s="10"/>
    </row>
    <row r="302" spans="6:6" ht="12.75">
      <c r="F302" s="10"/>
    </row>
    <row r="303" spans="6:6" ht="12.75">
      <c r="F303" s="10"/>
    </row>
    <row r="304" spans="6:6" ht="12.75">
      <c r="F304" s="10"/>
    </row>
    <row r="305" spans="6:6" ht="12.75">
      <c r="F305" s="10"/>
    </row>
    <row r="306" spans="6:6" ht="12.75">
      <c r="F306" s="10"/>
    </row>
    <row r="307" spans="6:6" ht="12.75">
      <c r="F307" s="10"/>
    </row>
    <row r="308" spans="6:6" ht="12.75">
      <c r="F308" s="10"/>
    </row>
    <row r="309" spans="6:6" ht="12.75">
      <c r="F309" s="10"/>
    </row>
    <row r="310" spans="6:6" ht="12.75">
      <c r="F310" s="10"/>
    </row>
    <row r="311" spans="6:6" ht="12.75">
      <c r="F311" s="10"/>
    </row>
    <row r="312" spans="6:6" ht="12.75">
      <c r="F312" s="10"/>
    </row>
    <row r="313" spans="6:6" ht="12.75">
      <c r="F313" s="10"/>
    </row>
    <row r="314" spans="6:6" ht="12.75">
      <c r="F314" s="10"/>
    </row>
    <row r="315" spans="6:6" ht="12.75">
      <c r="F315" s="10"/>
    </row>
    <row r="316" spans="6:6" ht="12.75">
      <c r="F316" s="10"/>
    </row>
    <row r="317" spans="6:6" ht="12.75">
      <c r="F317" s="10"/>
    </row>
    <row r="318" spans="6:6" ht="12.75">
      <c r="F318" s="10"/>
    </row>
    <row r="319" spans="6:6" ht="12.75">
      <c r="F319" s="10"/>
    </row>
    <row r="320" spans="6:6" ht="12.75">
      <c r="F320" s="10"/>
    </row>
    <row r="321" spans="6:6" ht="12.75">
      <c r="F321" s="10"/>
    </row>
    <row r="322" spans="6:6" ht="12.75">
      <c r="F322" s="10"/>
    </row>
    <row r="323" spans="6:6" ht="12.75">
      <c r="F323" s="10"/>
    </row>
    <row r="324" spans="6:6" ht="12.75">
      <c r="F324" s="10"/>
    </row>
    <row r="325" spans="6:6" ht="12.75">
      <c r="F325" s="10"/>
    </row>
    <row r="326" spans="6:6" ht="12.75">
      <c r="F326" s="10"/>
    </row>
    <row r="327" spans="6:6" ht="12.75">
      <c r="F327" s="10"/>
    </row>
    <row r="328" spans="6:6" ht="12.75">
      <c r="F328" s="10"/>
    </row>
    <row r="329" spans="6:6" ht="12.75">
      <c r="F329" s="10"/>
    </row>
    <row r="330" spans="6:6" ht="12.75">
      <c r="F330" s="10"/>
    </row>
    <row r="331" spans="6:6" ht="12.75">
      <c r="F331" s="10"/>
    </row>
    <row r="332" spans="6:6" ht="12.75">
      <c r="F332" s="10"/>
    </row>
    <row r="333" spans="6:6" ht="12.75">
      <c r="F333" s="10"/>
    </row>
    <row r="334" spans="6:6" ht="12.75">
      <c r="F334" s="10"/>
    </row>
    <row r="335" spans="6:6" ht="12.75">
      <c r="F335" s="10"/>
    </row>
    <row r="336" spans="6:6" ht="12.75">
      <c r="F336" s="10"/>
    </row>
    <row r="337" spans="6:6" ht="12.75">
      <c r="F337" s="10"/>
    </row>
    <row r="338" spans="6:6" ht="12.75">
      <c r="F338" s="10"/>
    </row>
    <row r="339" spans="6:6" ht="12.75">
      <c r="F339" s="10"/>
    </row>
    <row r="340" spans="6:6" ht="12.75">
      <c r="F340" s="10"/>
    </row>
    <row r="341" spans="6:6" ht="12.75">
      <c r="F341" s="10"/>
    </row>
    <row r="342" spans="6:6" ht="12.75">
      <c r="F342" s="10"/>
    </row>
    <row r="343" spans="6:6" ht="12.75">
      <c r="F343" s="10"/>
    </row>
    <row r="344" spans="6:6" ht="12.75">
      <c r="F344" s="10"/>
    </row>
    <row r="345" spans="6:6" ht="12.75">
      <c r="F345" s="10"/>
    </row>
    <row r="346" spans="6:6" ht="12.75">
      <c r="F346" s="10"/>
    </row>
    <row r="347" spans="6:6" ht="12.75">
      <c r="F347" s="10"/>
    </row>
    <row r="348" spans="6:6" ht="12.75">
      <c r="F348" s="10"/>
    </row>
    <row r="349" spans="6:6" ht="12.75">
      <c r="F349" s="10"/>
    </row>
    <row r="350" spans="6:6" ht="12.75">
      <c r="F350" s="10"/>
    </row>
    <row r="351" spans="6:6" ht="12.75">
      <c r="F351" s="10"/>
    </row>
    <row r="352" spans="6:6" ht="12.75">
      <c r="F352" s="10"/>
    </row>
    <row r="353" spans="6:6" ht="12.75">
      <c r="F353" s="10"/>
    </row>
    <row r="354" spans="6:6" ht="12.75">
      <c r="F354" s="10"/>
    </row>
    <row r="355" spans="6:6" ht="12.75">
      <c r="F355" s="10"/>
    </row>
    <row r="356" spans="6:6" ht="12.75">
      <c r="F356" s="10"/>
    </row>
    <row r="357" spans="6:6" ht="12.75">
      <c r="F357" s="10"/>
    </row>
    <row r="358" spans="6:6" ht="12.75">
      <c r="F358" s="10"/>
    </row>
    <row r="359" spans="6:6" ht="12.75">
      <c r="F359" s="10"/>
    </row>
    <row r="360" spans="6:6" ht="12.75">
      <c r="F360" s="10"/>
    </row>
    <row r="361" spans="6:6" ht="12.75">
      <c r="F361" s="10"/>
    </row>
    <row r="362" spans="6:6" ht="12.75">
      <c r="F362" s="10"/>
    </row>
    <row r="363" spans="6:6" ht="12.75">
      <c r="F363" s="10"/>
    </row>
    <row r="364" spans="6:6" ht="12.75">
      <c r="F364" s="10"/>
    </row>
    <row r="365" spans="6:6" ht="12.75">
      <c r="F365" s="10"/>
    </row>
    <row r="366" spans="6:6" ht="12.75">
      <c r="F366" s="10"/>
    </row>
    <row r="367" spans="6:6" ht="12.75">
      <c r="F367" s="10"/>
    </row>
    <row r="368" spans="6:6" ht="12.75">
      <c r="F368" s="10"/>
    </row>
    <row r="369" spans="6:6" ht="12.75">
      <c r="F369" s="10"/>
    </row>
    <row r="370" spans="6:6" ht="12.75">
      <c r="F370" s="10"/>
    </row>
    <row r="371" spans="6:6" ht="12.75">
      <c r="F371" s="10"/>
    </row>
    <row r="372" spans="6:6" ht="12.75">
      <c r="F372" s="10"/>
    </row>
    <row r="373" spans="6:6" ht="12.75">
      <c r="F373" s="10"/>
    </row>
    <row r="374" spans="6:6" ht="12.75">
      <c r="F374" s="10"/>
    </row>
    <row r="375" spans="6:6" ht="12.75">
      <c r="F375" s="10"/>
    </row>
    <row r="376" spans="6:6" ht="12.75">
      <c r="F376" s="10"/>
    </row>
    <row r="377" spans="6:6" ht="12.75">
      <c r="F377" s="10"/>
    </row>
    <row r="378" spans="6:6" ht="12.75">
      <c r="F378" s="10"/>
    </row>
    <row r="379" spans="6:6" ht="12.75">
      <c r="F379" s="10"/>
    </row>
    <row r="380" spans="6:6" ht="12.75">
      <c r="F380" s="10"/>
    </row>
    <row r="381" spans="6:6" ht="12.75">
      <c r="F381" s="10"/>
    </row>
    <row r="382" spans="6:6" ht="12.75">
      <c r="F382" s="10"/>
    </row>
    <row r="383" spans="6:6" ht="12.75">
      <c r="F383" s="10"/>
    </row>
    <row r="384" spans="6:6" ht="12.75">
      <c r="F384" s="10"/>
    </row>
    <row r="385" spans="6:6" ht="12.75">
      <c r="F385" s="10"/>
    </row>
    <row r="386" spans="6:6" ht="12.75">
      <c r="F386" s="10"/>
    </row>
    <row r="387" spans="6:6" ht="12.75">
      <c r="F387" s="10"/>
    </row>
    <row r="388" spans="6:6" ht="12.75">
      <c r="F388" s="10"/>
    </row>
    <row r="389" spans="6:6" ht="12.75">
      <c r="F389" s="10"/>
    </row>
    <row r="390" spans="6:6" ht="12.75">
      <c r="F390" s="10"/>
    </row>
    <row r="391" spans="6:6" ht="12.75">
      <c r="F391" s="10"/>
    </row>
    <row r="392" spans="6:6" ht="12.75">
      <c r="F392" s="10"/>
    </row>
    <row r="393" spans="6:6" ht="12.75">
      <c r="F393" s="10"/>
    </row>
    <row r="394" spans="6:6" ht="12.75">
      <c r="F394" s="10"/>
    </row>
    <row r="395" spans="6:6" ht="12.75">
      <c r="F395" s="10"/>
    </row>
    <row r="396" spans="6:6" ht="12.75">
      <c r="F396" s="10"/>
    </row>
    <row r="397" spans="6:6" ht="12.75">
      <c r="F397" s="10"/>
    </row>
    <row r="398" spans="6:6" ht="12.75">
      <c r="F398" s="10"/>
    </row>
    <row r="399" spans="6:6" ht="12.75">
      <c r="F399" s="10"/>
    </row>
    <row r="400" spans="6:6" ht="12.75">
      <c r="F400" s="10"/>
    </row>
    <row r="401" spans="6:6" ht="12.75">
      <c r="F401" s="10"/>
    </row>
    <row r="402" spans="6:6" ht="12.75">
      <c r="F402" s="10"/>
    </row>
    <row r="403" spans="6:6" ht="12.75">
      <c r="F403" s="10"/>
    </row>
    <row r="404" spans="6:6" ht="12.75">
      <c r="F404" s="10"/>
    </row>
    <row r="405" spans="6:6" ht="12.75">
      <c r="F405" s="10"/>
    </row>
    <row r="406" spans="6:6" ht="12.75">
      <c r="F406" s="10"/>
    </row>
    <row r="407" spans="6:6" ht="12.75">
      <c r="F407" s="10"/>
    </row>
    <row r="408" spans="6:6" ht="12.75">
      <c r="F408" s="10"/>
    </row>
    <row r="409" spans="6:6" ht="12.75">
      <c r="F409" s="10"/>
    </row>
    <row r="410" spans="6:6" ht="12.75">
      <c r="F410" s="10"/>
    </row>
    <row r="411" spans="6:6" ht="12.75">
      <c r="F411" s="10"/>
    </row>
    <row r="412" spans="6:6" ht="12.75">
      <c r="F412" s="10"/>
    </row>
    <row r="413" spans="6:6" ht="12.75">
      <c r="F413" s="10"/>
    </row>
    <row r="414" spans="6:6" ht="12.75">
      <c r="F414" s="10"/>
    </row>
    <row r="415" spans="6:6" ht="12.75">
      <c r="F415" s="10"/>
    </row>
    <row r="416" spans="6:6" ht="12.75">
      <c r="F416" s="10"/>
    </row>
    <row r="417" spans="6:6" ht="12.75">
      <c r="F417" s="10"/>
    </row>
    <row r="418" spans="6:6" ht="12.75">
      <c r="F418" s="10"/>
    </row>
    <row r="419" spans="6:6" ht="12.75">
      <c r="F419" s="10"/>
    </row>
    <row r="420" spans="6:6" ht="12.75">
      <c r="F420" s="10"/>
    </row>
    <row r="421" spans="6:6" ht="12.75">
      <c r="F421" s="10"/>
    </row>
    <row r="422" spans="6:6" ht="12.75">
      <c r="F422" s="10"/>
    </row>
    <row r="423" spans="6:6" ht="12.75">
      <c r="F423" s="10"/>
    </row>
    <row r="424" spans="6:6" ht="12.75">
      <c r="F424" s="10"/>
    </row>
    <row r="425" spans="6:6" ht="12.75">
      <c r="F425" s="10"/>
    </row>
    <row r="426" spans="6:6" ht="12.75">
      <c r="F426" s="10"/>
    </row>
    <row r="427" spans="6:6" ht="12.75">
      <c r="F427" s="10"/>
    </row>
    <row r="428" spans="6:6" ht="12.75">
      <c r="F428" s="10"/>
    </row>
    <row r="429" spans="6:6" ht="12.75">
      <c r="F429" s="10"/>
    </row>
    <row r="430" spans="6:6" ht="12.75">
      <c r="F430" s="10"/>
    </row>
    <row r="431" spans="6:6" ht="12.75">
      <c r="F431" s="10"/>
    </row>
    <row r="432" spans="6:6" ht="12.75">
      <c r="F432" s="10"/>
    </row>
    <row r="433" spans="6:6" ht="12.75">
      <c r="F433" s="10"/>
    </row>
    <row r="434" spans="6:6" ht="12.75">
      <c r="F434" s="10"/>
    </row>
    <row r="435" spans="6:6" ht="12.75">
      <c r="F435" s="10"/>
    </row>
    <row r="436" spans="6:6" ht="12.75">
      <c r="F436" s="10"/>
    </row>
    <row r="437" spans="6:6" ht="12.75">
      <c r="F437" s="10"/>
    </row>
    <row r="438" spans="6:6" ht="12.75">
      <c r="F438" s="10"/>
    </row>
    <row r="439" spans="6:6" ht="12.75">
      <c r="F439" s="10"/>
    </row>
    <row r="440" spans="6:6" ht="12.75">
      <c r="F440" s="10"/>
    </row>
    <row r="441" spans="6:6" ht="12.75">
      <c r="F441" s="10"/>
    </row>
    <row r="442" spans="6:6" ht="12.75">
      <c r="F442" s="10"/>
    </row>
    <row r="443" spans="6:6" ht="12.75">
      <c r="F443" s="10"/>
    </row>
    <row r="444" spans="6:6" ht="12.75">
      <c r="F444" s="10"/>
    </row>
    <row r="445" spans="6:6" ht="12.75">
      <c r="F445" s="10"/>
    </row>
    <row r="446" spans="6:6" ht="12.75">
      <c r="F446" s="10"/>
    </row>
    <row r="447" spans="6:6" ht="12.75">
      <c r="F447" s="10"/>
    </row>
    <row r="448" spans="6:6" ht="12.75">
      <c r="F448" s="10"/>
    </row>
    <row r="449" spans="6:6" ht="12.75">
      <c r="F449" s="10"/>
    </row>
    <row r="450" spans="6:6" ht="12.75">
      <c r="F450" s="10"/>
    </row>
    <row r="451" spans="6:6" ht="12.75">
      <c r="F451" s="10"/>
    </row>
    <row r="452" spans="6:6" ht="12.75">
      <c r="F452" s="10"/>
    </row>
    <row r="453" spans="6:6" ht="12.75">
      <c r="F453" s="10"/>
    </row>
    <row r="454" spans="6:6" ht="12.75">
      <c r="F454" s="10"/>
    </row>
    <row r="455" spans="6:6" ht="12.75">
      <c r="F455" s="10"/>
    </row>
    <row r="456" spans="6:6" ht="12.75">
      <c r="F456" s="10"/>
    </row>
    <row r="457" spans="6:6" ht="12.75">
      <c r="F457" s="10"/>
    </row>
    <row r="458" spans="6:6" ht="12.75">
      <c r="F458" s="10"/>
    </row>
    <row r="459" spans="6:6" ht="12.75">
      <c r="F459" s="10"/>
    </row>
    <row r="460" spans="6:6" ht="12.75">
      <c r="F460" s="10"/>
    </row>
    <row r="461" spans="6:6" ht="12.75">
      <c r="F461" s="10"/>
    </row>
    <row r="462" spans="6:6" ht="12.75">
      <c r="F462" s="10"/>
    </row>
    <row r="463" spans="6:6" ht="12.75">
      <c r="F463" s="10"/>
    </row>
    <row r="464" spans="6:6" ht="12.75">
      <c r="F464" s="10"/>
    </row>
    <row r="465" spans="6:6" ht="12.75">
      <c r="F465" s="10"/>
    </row>
    <row r="466" spans="6:6" ht="12.75">
      <c r="F466" s="10"/>
    </row>
    <row r="467" spans="6:6" ht="12.75">
      <c r="F467" s="10"/>
    </row>
    <row r="468" spans="6:6" ht="12.75">
      <c r="F468" s="10"/>
    </row>
    <row r="469" spans="6:6" ht="12.75">
      <c r="F469" s="10"/>
    </row>
    <row r="470" spans="6:6" ht="12.75">
      <c r="F470" s="10"/>
    </row>
    <row r="471" spans="6:6" ht="12.75">
      <c r="F471" s="10"/>
    </row>
    <row r="472" spans="6:6" ht="12.75">
      <c r="F472" s="10"/>
    </row>
    <row r="473" spans="6:6" ht="12.75">
      <c r="F473" s="10"/>
    </row>
    <row r="474" spans="6:6" ht="12.75">
      <c r="F474" s="10"/>
    </row>
    <row r="475" spans="6:6" ht="12.75">
      <c r="F475" s="10"/>
    </row>
    <row r="476" spans="6:6" ht="12.75">
      <c r="F476" s="10"/>
    </row>
    <row r="477" spans="6:6" ht="12.75">
      <c r="F477" s="10"/>
    </row>
    <row r="478" spans="6:6" ht="12.75">
      <c r="F478" s="10"/>
    </row>
    <row r="479" spans="6:6" ht="12.75">
      <c r="F479" s="10"/>
    </row>
    <row r="480" spans="6:6" ht="12.75">
      <c r="F480" s="10"/>
    </row>
    <row r="481" spans="6:6" ht="12.75">
      <c r="F481" s="10"/>
    </row>
    <row r="482" spans="6:6" ht="12.75">
      <c r="F482" s="10"/>
    </row>
    <row r="483" spans="6:6" ht="12.75">
      <c r="F483" s="10"/>
    </row>
    <row r="484" spans="6:6" ht="12.75">
      <c r="F484" s="10"/>
    </row>
    <row r="485" spans="6:6" ht="12.75">
      <c r="F485" s="10"/>
    </row>
    <row r="486" spans="6:6" ht="12.75">
      <c r="F486" s="10"/>
    </row>
    <row r="487" spans="6:6" ht="12.75">
      <c r="F487" s="10"/>
    </row>
    <row r="488" spans="6:6" ht="12.75">
      <c r="F488" s="10"/>
    </row>
    <row r="489" spans="6:6" ht="12.75">
      <c r="F489" s="10"/>
    </row>
    <row r="490" spans="6:6" ht="12.75">
      <c r="F490" s="10"/>
    </row>
    <row r="491" spans="6:6" ht="12.75">
      <c r="F491" s="10"/>
    </row>
    <row r="492" spans="6:6" ht="12.75">
      <c r="F492" s="10"/>
    </row>
    <row r="493" spans="6:6" ht="12.75">
      <c r="F493" s="10"/>
    </row>
    <row r="494" spans="6:6" ht="12.75">
      <c r="F494" s="10"/>
    </row>
    <row r="495" spans="6:6" ht="12.75">
      <c r="F495" s="10"/>
    </row>
    <row r="496" spans="6:6" ht="12.75">
      <c r="F496" s="10"/>
    </row>
    <row r="497" spans="6:6" ht="12.75">
      <c r="F497" s="10"/>
    </row>
    <row r="498" spans="6:6" ht="12.75">
      <c r="F498" s="10"/>
    </row>
    <row r="499" spans="6:6" ht="12.75">
      <c r="F499" s="10"/>
    </row>
    <row r="500" spans="6:6" ht="12.75">
      <c r="F500" s="10"/>
    </row>
    <row r="501" spans="6:6" ht="12.75">
      <c r="F501" s="10"/>
    </row>
    <row r="502" spans="6:6" ht="12.75">
      <c r="F502" s="10"/>
    </row>
    <row r="503" spans="6:6" ht="12.75">
      <c r="F503" s="10"/>
    </row>
    <row r="504" spans="6:6" ht="12.75">
      <c r="F504" s="10"/>
    </row>
    <row r="505" spans="6:6" ht="12.75">
      <c r="F505" s="10"/>
    </row>
    <row r="506" spans="6:6" ht="12.75">
      <c r="F506" s="10"/>
    </row>
    <row r="507" spans="6:6" ht="12.75">
      <c r="F507" s="10"/>
    </row>
    <row r="508" spans="6:6" ht="12.75">
      <c r="F508" s="10"/>
    </row>
    <row r="509" spans="6:6" ht="12.75">
      <c r="F509" s="10"/>
    </row>
    <row r="510" spans="6:6" ht="12.75">
      <c r="F510" s="10"/>
    </row>
    <row r="511" spans="6:6" ht="12.75">
      <c r="F511" s="10"/>
    </row>
    <row r="512" spans="6:6" ht="12.75">
      <c r="F512" s="10"/>
    </row>
    <row r="513" spans="6:6" ht="12.75">
      <c r="F513" s="10"/>
    </row>
    <row r="514" spans="6:6" ht="12.75">
      <c r="F514" s="10"/>
    </row>
    <row r="515" spans="6:6" ht="12.75">
      <c r="F515" s="10"/>
    </row>
    <row r="516" spans="6:6" ht="12.75">
      <c r="F516" s="10"/>
    </row>
    <row r="517" spans="6:6" ht="12.75">
      <c r="F517" s="10"/>
    </row>
    <row r="518" spans="6:6" ht="12.75">
      <c r="F518" s="10"/>
    </row>
    <row r="519" spans="6:6" ht="12.75">
      <c r="F519" s="10"/>
    </row>
    <row r="520" spans="6:6" ht="12.75">
      <c r="F520" s="10"/>
    </row>
    <row r="521" spans="6:6" ht="12.75">
      <c r="F521" s="10"/>
    </row>
    <row r="522" spans="6:6" ht="12.75">
      <c r="F522" s="10"/>
    </row>
    <row r="523" spans="6:6" ht="12.75">
      <c r="F523" s="10"/>
    </row>
    <row r="524" spans="6:6" ht="12.75">
      <c r="F524" s="10"/>
    </row>
    <row r="525" spans="6:6" ht="12.75">
      <c r="F525" s="10"/>
    </row>
    <row r="526" spans="6:6" ht="12.75">
      <c r="F526" s="10"/>
    </row>
    <row r="527" spans="6:6" ht="12.75">
      <c r="F527" s="10"/>
    </row>
    <row r="528" spans="6:6" ht="12.75">
      <c r="F528" s="10"/>
    </row>
    <row r="529" spans="6:6" ht="12.75">
      <c r="F529" s="10"/>
    </row>
    <row r="530" spans="6:6" ht="12.75">
      <c r="F530" s="10"/>
    </row>
    <row r="531" spans="6:6" ht="12.75">
      <c r="F531" s="10"/>
    </row>
    <row r="532" spans="6:6" ht="12.75">
      <c r="F532" s="10"/>
    </row>
    <row r="533" spans="6:6" ht="12.75">
      <c r="F533" s="10"/>
    </row>
    <row r="534" spans="6:6" ht="12.75">
      <c r="F534" s="10"/>
    </row>
    <row r="535" spans="6:6" ht="12.75">
      <c r="F535" s="10"/>
    </row>
    <row r="536" spans="6:6" ht="12.75">
      <c r="F536" s="10"/>
    </row>
    <row r="537" spans="6:6" ht="12.75">
      <c r="F537" s="10"/>
    </row>
    <row r="538" spans="6:6" ht="12.75">
      <c r="F538" s="10"/>
    </row>
    <row r="539" spans="6:6" ht="12.75">
      <c r="F539" s="10"/>
    </row>
    <row r="540" spans="6:6" ht="12.75">
      <c r="F540" s="10"/>
    </row>
    <row r="541" spans="6:6" ht="12.75">
      <c r="F541" s="10"/>
    </row>
    <row r="542" spans="6:6" ht="12.75">
      <c r="F542" s="10"/>
    </row>
    <row r="543" spans="6:6" ht="12.75">
      <c r="F543" s="10"/>
    </row>
    <row r="544" spans="6:6" ht="12.75">
      <c r="F544" s="10"/>
    </row>
    <row r="545" spans="6:6" ht="12.75">
      <c r="F545" s="10"/>
    </row>
    <row r="546" spans="6:6" ht="12.75">
      <c r="F546" s="10"/>
    </row>
    <row r="547" spans="6:6" ht="12.75">
      <c r="F547" s="10"/>
    </row>
    <row r="548" spans="6:6" ht="12.75">
      <c r="F548" s="10"/>
    </row>
    <row r="549" spans="6:6" ht="12.75">
      <c r="F549" s="10"/>
    </row>
    <row r="550" spans="6:6" ht="12.75">
      <c r="F550" s="10"/>
    </row>
    <row r="551" spans="6:6" ht="12.75">
      <c r="F551" s="10"/>
    </row>
    <row r="552" spans="6:6" ht="12.75">
      <c r="F552" s="10"/>
    </row>
    <row r="553" spans="6:6" ht="12.75">
      <c r="F553" s="10"/>
    </row>
    <row r="554" spans="6:6" ht="12.75">
      <c r="F554" s="10"/>
    </row>
    <row r="555" spans="6:6" ht="12.75">
      <c r="F555" s="10"/>
    </row>
    <row r="556" spans="6:6" ht="12.75">
      <c r="F556" s="10"/>
    </row>
    <row r="557" spans="6:6" ht="12.75">
      <c r="F557" s="10"/>
    </row>
    <row r="558" spans="6:6" ht="12.75">
      <c r="F558" s="10"/>
    </row>
    <row r="559" spans="6:6" ht="12.75">
      <c r="F559" s="10"/>
    </row>
    <row r="560" spans="6:6" ht="12.75">
      <c r="F560" s="10"/>
    </row>
    <row r="561" spans="6:6" ht="12.75">
      <c r="F561" s="10"/>
    </row>
    <row r="562" spans="6:6" ht="12.75">
      <c r="F562" s="10"/>
    </row>
    <row r="563" spans="6:6" ht="12.75">
      <c r="F563" s="10"/>
    </row>
    <row r="564" spans="6:6" ht="12.75">
      <c r="F564" s="10"/>
    </row>
    <row r="565" spans="6:6" ht="12.75">
      <c r="F565" s="10"/>
    </row>
    <row r="566" spans="6:6" ht="12.75">
      <c r="F566" s="10"/>
    </row>
    <row r="567" spans="6:6" ht="12.75">
      <c r="F567" s="10"/>
    </row>
    <row r="568" spans="6:6" ht="12.75">
      <c r="F568" s="10"/>
    </row>
    <row r="569" spans="6:6" ht="12.75">
      <c r="F569" s="10"/>
    </row>
    <row r="570" spans="6:6" ht="12.75">
      <c r="F570" s="10"/>
    </row>
    <row r="571" spans="6:6" ht="12.75">
      <c r="F571" s="10"/>
    </row>
    <row r="572" spans="6:6" ht="12.75">
      <c r="F572" s="10"/>
    </row>
    <row r="573" spans="6:6" ht="12.75">
      <c r="F573" s="10"/>
    </row>
    <row r="574" spans="6:6" ht="12.75">
      <c r="F574" s="10"/>
    </row>
    <row r="575" spans="6:6" ht="12.75">
      <c r="F575" s="10"/>
    </row>
    <row r="576" spans="6:6" ht="12.75">
      <c r="F576" s="10"/>
    </row>
    <row r="577" spans="6:6" ht="12.75">
      <c r="F577" s="10"/>
    </row>
    <row r="578" spans="6:6" ht="12.75">
      <c r="F578" s="10"/>
    </row>
    <row r="579" spans="6:6" ht="12.75">
      <c r="F579" s="10"/>
    </row>
    <row r="580" spans="6:6" ht="12.75">
      <c r="F580" s="10"/>
    </row>
    <row r="581" spans="6:6" ht="12.75">
      <c r="F581" s="10"/>
    </row>
    <row r="582" spans="6:6" ht="12.75">
      <c r="F582" s="10"/>
    </row>
    <row r="583" spans="6:6" ht="12.75">
      <c r="F583" s="10"/>
    </row>
    <row r="584" spans="6:6" ht="12.75">
      <c r="F584" s="10"/>
    </row>
    <row r="585" spans="6:6" ht="12.75">
      <c r="F585" s="10"/>
    </row>
    <row r="586" spans="6:6" ht="12.75">
      <c r="F586" s="10"/>
    </row>
    <row r="587" spans="6:6" ht="12.75">
      <c r="F587" s="10"/>
    </row>
    <row r="588" spans="6:6" ht="12.75">
      <c r="F588" s="10"/>
    </row>
    <row r="589" spans="6:6" ht="12.75">
      <c r="F589" s="10"/>
    </row>
    <row r="590" spans="6:6" ht="12.75">
      <c r="F590" s="10"/>
    </row>
    <row r="591" spans="6:6" ht="12.75">
      <c r="F591" s="10"/>
    </row>
    <row r="592" spans="6:6" ht="12.75">
      <c r="F592" s="10"/>
    </row>
    <row r="593" spans="6:6" ht="12.75">
      <c r="F593" s="10"/>
    </row>
    <row r="594" spans="6:6" ht="12.75">
      <c r="F594" s="10"/>
    </row>
    <row r="595" spans="6:6" ht="12.75">
      <c r="F595" s="10"/>
    </row>
    <row r="596" spans="6:6" ht="12.75">
      <c r="F596" s="10"/>
    </row>
    <row r="597" spans="6:6" ht="12.75">
      <c r="F597" s="10"/>
    </row>
    <row r="598" spans="6:6" ht="12.75">
      <c r="F598" s="10"/>
    </row>
    <row r="599" spans="6:6" ht="12.75">
      <c r="F599" s="10"/>
    </row>
    <row r="600" spans="6:6" ht="12.75">
      <c r="F600" s="10"/>
    </row>
    <row r="601" spans="6:6" ht="12.75">
      <c r="F601" s="10"/>
    </row>
    <row r="602" spans="6:6" ht="12.75">
      <c r="F602" s="10"/>
    </row>
    <row r="603" spans="6:6" ht="12.75">
      <c r="F603" s="10"/>
    </row>
    <row r="604" spans="6:6" ht="12.75">
      <c r="F604" s="10"/>
    </row>
    <row r="605" spans="6:6" ht="12.75">
      <c r="F605" s="10"/>
    </row>
    <row r="606" spans="6:6" ht="12.75">
      <c r="F606" s="10"/>
    </row>
    <row r="607" spans="6:6" ht="12.75">
      <c r="F607" s="10"/>
    </row>
    <row r="608" spans="6:6" ht="12.75">
      <c r="F608" s="10"/>
    </row>
    <row r="609" spans="6:6" ht="12.75">
      <c r="F609" s="10"/>
    </row>
    <row r="610" spans="6:6" ht="12.75">
      <c r="F610" s="10"/>
    </row>
    <row r="611" spans="6:6" ht="12.75">
      <c r="F611" s="10"/>
    </row>
    <row r="612" spans="6:6" ht="12.75">
      <c r="F612" s="10"/>
    </row>
    <row r="613" spans="6:6" ht="12.75">
      <c r="F613" s="10"/>
    </row>
    <row r="614" spans="6:6" ht="12.75">
      <c r="F614" s="10"/>
    </row>
    <row r="615" spans="6:6" ht="12.75">
      <c r="F615" s="10"/>
    </row>
    <row r="616" spans="6:6" ht="12.75">
      <c r="F616" s="10"/>
    </row>
    <row r="617" spans="6:6" ht="12.75">
      <c r="F617" s="10"/>
    </row>
    <row r="618" spans="6:6" ht="12.75">
      <c r="F618" s="10"/>
    </row>
    <row r="619" spans="6:6" ht="12.75">
      <c r="F619" s="10"/>
    </row>
    <row r="620" spans="6:6" ht="12.75">
      <c r="F620" s="10"/>
    </row>
    <row r="621" spans="6:6" ht="12.75">
      <c r="F621" s="10"/>
    </row>
    <row r="622" spans="6:6" ht="12.75">
      <c r="F622" s="10"/>
    </row>
    <row r="623" spans="6:6" ht="12.75">
      <c r="F623" s="10"/>
    </row>
    <row r="624" spans="6:6" ht="12.75">
      <c r="F624" s="10"/>
    </row>
    <row r="625" spans="6:6" ht="12.75">
      <c r="F625" s="10"/>
    </row>
    <row r="626" spans="6:6" ht="12.75">
      <c r="F626" s="10"/>
    </row>
    <row r="627" spans="6:6" ht="12.75">
      <c r="F627" s="10"/>
    </row>
    <row r="628" spans="6:6" ht="12.75">
      <c r="F628" s="10"/>
    </row>
    <row r="629" spans="6:6" ht="12.75">
      <c r="F629" s="10"/>
    </row>
    <row r="630" spans="6:6" ht="12.75">
      <c r="F630" s="10"/>
    </row>
    <row r="631" spans="6:6" ht="12.75">
      <c r="F631" s="10"/>
    </row>
    <row r="632" spans="6:6" ht="12.75">
      <c r="F632" s="10"/>
    </row>
    <row r="633" spans="6:6" ht="12.75">
      <c r="F633" s="10"/>
    </row>
    <row r="634" spans="6:6" ht="12.75">
      <c r="F634" s="10"/>
    </row>
    <row r="635" spans="6:6" ht="12.75">
      <c r="F635" s="10"/>
    </row>
    <row r="636" spans="6:6" ht="12.75">
      <c r="F636" s="10"/>
    </row>
    <row r="637" spans="6:6" ht="12.75">
      <c r="F637" s="10"/>
    </row>
    <row r="638" spans="6:6" ht="12.75">
      <c r="F638" s="10"/>
    </row>
    <row r="639" spans="6:6" ht="12.75">
      <c r="F639" s="10"/>
    </row>
    <row r="640" spans="6:6" ht="12.75">
      <c r="F640" s="10"/>
    </row>
    <row r="641" spans="6:6" ht="12.75">
      <c r="F641" s="10"/>
    </row>
    <row r="642" spans="6:6" ht="12.75">
      <c r="F642" s="10"/>
    </row>
    <row r="643" spans="6:6" ht="12.75">
      <c r="F643" s="10"/>
    </row>
    <row r="644" spans="6:6" ht="12.75">
      <c r="F644" s="10"/>
    </row>
    <row r="645" spans="6:6" ht="12.75">
      <c r="F645" s="10"/>
    </row>
    <row r="646" spans="6:6" ht="12.75">
      <c r="F646" s="10"/>
    </row>
    <row r="647" spans="6:6" ht="12.75">
      <c r="F647" s="10"/>
    </row>
    <row r="648" spans="6:6" ht="12.75">
      <c r="F648" s="10"/>
    </row>
    <row r="649" spans="6:6" ht="12.75">
      <c r="F649" s="10"/>
    </row>
    <row r="650" spans="6:6" ht="12.75">
      <c r="F650" s="10"/>
    </row>
    <row r="651" spans="6:6" ht="12.75">
      <c r="F651" s="10"/>
    </row>
    <row r="652" spans="6:6" ht="12.75">
      <c r="F652" s="10"/>
    </row>
    <row r="653" spans="6:6" ht="12.75">
      <c r="F653" s="10"/>
    </row>
    <row r="654" spans="6:6" ht="12.75">
      <c r="F654" s="10"/>
    </row>
    <row r="655" spans="6:6" ht="12.75">
      <c r="F655" s="10"/>
    </row>
    <row r="656" spans="6:6" ht="12.75">
      <c r="F656" s="10"/>
    </row>
    <row r="657" spans="6:6" ht="12.75">
      <c r="F657" s="10"/>
    </row>
    <row r="658" spans="6:6" ht="12.75">
      <c r="F658" s="10"/>
    </row>
    <row r="659" spans="6:6" ht="12.75">
      <c r="F659" s="10"/>
    </row>
    <row r="660" spans="6:6" ht="12.75">
      <c r="F660" s="10"/>
    </row>
    <row r="661" spans="6:6" ht="12.75">
      <c r="F661" s="10"/>
    </row>
    <row r="662" spans="6:6" ht="12.75">
      <c r="F662" s="10"/>
    </row>
    <row r="663" spans="6:6" ht="12.75">
      <c r="F663" s="10"/>
    </row>
    <row r="664" spans="6:6" ht="12.75">
      <c r="F664" s="10"/>
    </row>
    <row r="665" spans="6:6" ht="12.75">
      <c r="F665" s="10"/>
    </row>
    <row r="666" spans="6:6" ht="12.75">
      <c r="F666" s="10"/>
    </row>
    <row r="667" spans="6:6" ht="12.75">
      <c r="F667" s="10"/>
    </row>
    <row r="668" spans="6:6" ht="12.75">
      <c r="F668" s="10"/>
    </row>
    <row r="669" spans="6:6" ht="12.75">
      <c r="F669" s="10"/>
    </row>
    <row r="670" spans="6:6" ht="12.75">
      <c r="F670" s="10"/>
    </row>
    <row r="671" spans="6:6" ht="12.75">
      <c r="F671" s="10"/>
    </row>
    <row r="672" spans="6:6" ht="12.75">
      <c r="F672" s="10"/>
    </row>
    <row r="673" spans="6:6" ht="12.75">
      <c r="F673" s="10"/>
    </row>
    <row r="674" spans="6:6" ht="12.75">
      <c r="F674" s="10"/>
    </row>
    <row r="675" spans="6:6" ht="12.75">
      <c r="F675" s="10"/>
    </row>
    <row r="676" spans="6:6" ht="12.75">
      <c r="F676" s="10"/>
    </row>
    <row r="677" spans="6:6" ht="12.75">
      <c r="F677" s="10"/>
    </row>
    <row r="678" spans="6:6" ht="12.75">
      <c r="F678" s="10"/>
    </row>
    <row r="679" spans="6:6" ht="12.75">
      <c r="F679" s="10"/>
    </row>
    <row r="680" spans="6:6" ht="12.75">
      <c r="F680" s="10"/>
    </row>
    <row r="681" spans="6:6" ht="12.75">
      <c r="F681" s="10"/>
    </row>
    <row r="682" spans="6:6" ht="12.75">
      <c r="F682" s="10"/>
    </row>
    <row r="683" spans="6:6" ht="12.75">
      <c r="F683" s="10"/>
    </row>
    <row r="684" spans="6:6" ht="12.75">
      <c r="F684" s="10"/>
    </row>
    <row r="685" spans="6:6" ht="12.75">
      <c r="F685" s="10"/>
    </row>
    <row r="686" spans="6:6" ht="12.75">
      <c r="F686" s="10"/>
    </row>
    <row r="687" spans="6:6" ht="12.75">
      <c r="F687" s="10"/>
    </row>
    <row r="688" spans="6:6" ht="12.75">
      <c r="F688" s="10"/>
    </row>
    <row r="689" spans="6:6" ht="12.75">
      <c r="F689" s="10"/>
    </row>
    <row r="690" spans="6:6" ht="12.75">
      <c r="F690" s="10"/>
    </row>
    <row r="691" spans="6:6" ht="12.75">
      <c r="F691" s="10"/>
    </row>
    <row r="692" spans="6:6" ht="12.75">
      <c r="F692" s="10"/>
    </row>
    <row r="693" spans="6:6" ht="12.75">
      <c r="F693" s="10"/>
    </row>
    <row r="694" spans="6:6" ht="12.75">
      <c r="F694" s="10"/>
    </row>
    <row r="695" spans="6:6" ht="12.75">
      <c r="F695" s="10"/>
    </row>
    <row r="696" spans="6:6" ht="12.75">
      <c r="F696" s="10"/>
    </row>
    <row r="697" spans="6:6" ht="12.75">
      <c r="F697" s="10"/>
    </row>
    <row r="698" spans="6:6" ht="12.75">
      <c r="F698" s="10"/>
    </row>
    <row r="699" spans="6:6" ht="12.75">
      <c r="F699" s="10"/>
    </row>
    <row r="700" spans="6:6" ht="12.75">
      <c r="F700" s="10"/>
    </row>
    <row r="701" spans="6:6" ht="12.75">
      <c r="F701" s="10"/>
    </row>
    <row r="702" spans="6:6" ht="12.75">
      <c r="F702" s="10"/>
    </row>
    <row r="703" spans="6:6" ht="12.75">
      <c r="F703" s="10"/>
    </row>
    <row r="704" spans="6:6" ht="12.75">
      <c r="F704" s="10"/>
    </row>
    <row r="705" spans="6:6" ht="12.75">
      <c r="F705" s="10"/>
    </row>
    <row r="706" spans="6:6" ht="12.75">
      <c r="F706" s="10"/>
    </row>
    <row r="707" spans="6:6" ht="12.75">
      <c r="F707" s="10"/>
    </row>
    <row r="708" spans="6:6" ht="12.75">
      <c r="F708" s="10"/>
    </row>
    <row r="709" spans="6:6" ht="12.75">
      <c r="F709" s="10"/>
    </row>
    <row r="710" spans="6:6" ht="12.75">
      <c r="F710" s="10"/>
    </row>
    <row r="711" spans="6:6" ht="12.75">
      <c r="F711" s="10"/>
    </row>
    <row r="712" spans="6:6" ht="12.75">
      <c r="F712" s="10"/>
    </row>
    <row r="713" spans="6:6" ht="12.75">
      <c r="F713" s="10"/>
    </row>
    <row r="714" spans="6:6" ht="12.75">
      <c r="F714" s="10"/>
    </row>
    <row r="715" spans="6:6" ht="12.75">
      <c r="F715" s="10"/>
    </row>
    <row r="716" spans="6:6" ht="12.75">
      <c r="F716" s="10"/>
    </row>
    <row r="717" spans="6:6" ht="12.75">
      <c r="F717" s="10"/>
    </row>
    <row r="718" spans="6:6" ht="12.75">
      <c r="F718" s="10"/>
    </row>
    <row r="719" spans="6:6" ht="12.75">
      <c r="F719" s="10"/>
    </row>
    <row r="720" spans="6:6" ht="12.75">
      <c r="F720" s="10"/>
    </row>
    <row r="721" spans="6:6" ht="12.75">
      <c r="F721" s="10"/>
    </row>
    <row r="722" spans="6:6" ht="12.75">
      <c r="F722" s="10"/>
    </row>
    <row r="723" spans="6:6" ht="12.75">
      <c r="F723" s="10"/>
    </row>
    <row r="724" spans="6:6" ht="12.75">
      <c r="F724" s="10"/>
    </row>
    <row r="725" spans="6:6" ht="12.75">
      <c r="F725" s="10"/>
    </row>
    <row r="726" spans="6:6" ht="12.75">
      <c r="F726" s="10"/>
    </row>
    <row r="727" spans="6:6" ht="12.75">
      <c r="F727" s="10"/>
    </row>
    <row r="728" spans="6:6" ht="12.75">
      <c r="F728" s="10"/>
    </row>
    <row r="729" spans="6:6" ht="12.75">
      <c r="F729" s="10"/>
    </row>
    <row r="730" spans="6:6" ht="12.75">
      <c r="F730" s="10"/>
    </row>
    <row r="731" spans="6:6" ht="12.75">
      <c r="F731" s="10"/>
    </row>
    <row r="732" spans="6:6" ht="12.75">
      <c r="F732" s="10"/>
    </row>
    <row r="733" spans="6:6" ht="12.75">
      <c r="F733" s="10"/>
    </row>
    <row r="734" spans="6:6" ht="12.75">
      <c r="F734" s="10"/>
    </row>
    <row r="735" spans="6:6" ht="12.75">
      <c r="F735" s="10"/>
    </row>
    <row r="736" spans="6:6" ht="12.75">
      <c r="F736" s="10"/>
    </row>
    <row r="737" spans="6:6" ht="12.75">
      <c r="F737" s="10"/>
    </row>
    <row r="738" spans="6:6" ht="12.75">
      <c r="F738" s="10"/>
    </row>
    <row r="739" spans="6:6" ht="12.75">
      <c r="F739" s="10"/>
    </row>
    <row r="740" spans="6:6" ht="12.75">
      <c r="F740" s="10"/>
    </row>
    <row r="741" spans="6:6" ht="12.75">
      <c r="F741" s="10"/>
    </row>
    <row r="742" spans="6:6" ht="12.75">
      <c r="F742" s="10"/>
    </row>
    <row r="743" spans="6:6" ht="12.75">
      <c r="F743" s="10"/>
    </row>
    <row r="744" spans="6:6" ht="12.75">
      <c r="F744" s="10"/>
    </row>
    <row r="745" spans="6:6" ht="12.75">
      <c r="F745" s="10"/>
    </row>
    <row r="746" spans="6:6" ht="12.75">
      <c r="F746" s="10"/>
    </row>
    <row r="747" spans="6:6" ht="12.75">
      <c r="F747" s="10"/>
    </row>
    <row r="748" spans="6:6" ht="12.75">
      <c r="F748" s="10"/>
    </row>
    <row r="749" spans="6:6" ht="12.75">
      <c r="F749" s="10"/>
    </row>
    <row r="750" spans="6:6" ht="12.75">
      <c r="F750" s="10"/>
    </row>
    <row r="751" spans="6:6" ht="12.75">
      <c r="F751" s="10"/>
    </row>
    <row r="752" spans="6:6" ht="12.75">
      <c r="F752" s="10"/>
    </row>
    <row r="753" spans="6:6" ht="12.75">
      <c r="F753" s="10"/>
    </row>
    <row r="754" spans="6:6" ht="12.75">
      <c r="F754" s="10"/>
    </row>
    <row r="755" spans="6:6" ht="12.75">
      <c r="F755" s="10"/>
    </row>
    <row r="756" spans="6:6" ht="12.75">
      <c r="F756" s="10"/>
    </row>
    <row r="757" spans="6:6" ht="12.75">
      <c r="F757" s="10"/>
    </row>
    <row r="758" spans="6:6" ht="12.75">
      <c r="F758" s="10"/>
    </row>
    <row r="759" spans="6:6" ht="12.75">
      <c r="F759" s="10"/>
    </row>
    <row r="760" spans="6:6" ht="12.75">
      <c r="F760" s="10"/>
    </row>
    <row r="761" spans="6:6" ht="12.75">
      <c r="F761" s="10"/>
    </row>
    <row r="762" spans="6:6" ht="12.75">
      <c r="F762" s="10"/>
    </row>
    <row r="763" spans="6:6" ht="12.75">
      <c r="F763" s="10"/>
    </row>
    <row r="764" spans="6:6" ht="12.75">
      <c r="F764" s="10"/>
    </row>
    <row r="765" spans="6:6" ht="12.75">
      <c r="F765" s="10"/>
    </row>
    <row r="766" spans="6:6" ht="12.75">
      <c r="F766" s="10"/>
    </row>
    <row r="767" spans="6:6" ht="12.75">
      <c r="F767" s="10"/>
    </row>
    <row r="768" spans="6:6" ht="12.75">
      <c r="F768" s="10"/>
    </row>
    <row r="769" spans="6:6" ht="12.75">
      <c r="F769" s="10"/>
    </row>
    <row r="770" spans="6:6" ht="12.75">
      <c r="F770" s="10"/>
    </row>
    <row r="771" spans="6:6" ht="12.75">
      <c r="F771" s="10"/>
    </row>
    <row r="772" spans="6:6" ht="12.75">
      <c r="F772" s="10"/>
    </row>
    <row r="773" spans="6:6" ht="12.75">
      <c r="F773" s="10"/>
    </row>
    <row r="774" spans="6:6" ht="12.75">
      <c r="F774" s="10"/>
    </row>
    <row r="775" spans="6:6" ht="12.75">
      <c r="F775" s="10"/>
    </row>
    <row r="776" spans="6:6" ht="12.75">
      <c r="F776" s="10"/>
    </row>
    <row r="777" spans="6:6" ht="12.75">
      <c r="F777" s="10"/>
    </row>
    <row r="778" spans="6:6" ht="12.75">
      <c r="F778" s="10"/>
    </row>
    <row r="779" spans="6:6" ht="12.75">
      <c r="F779" s="10"/>
    </row>
    <row r="780" spans="6:6" ht="12.75">
      <c r="F780" s="10"/>
    </row>
    <row r="781" spans="6:6" ht="12.75">
      <c r="F781" s="10"/>
    </row>
    <row r="782" spans="6:6" ht="12.75">
      <c r="F782" s="10"/>
    </row>
    <row r="783" spans="6:6" ht="12.75">
      <c r="F783" s="10"/>
    </row>
    <row r="784" spans="6:6" ht="12.75">
      <c r="F784" s="10"/>
    </row>
    <row r="785" spans="6:6" ht="12.75">
      <c r="F785" s="10"/>
    </row>
    <row r="786" spans="6:6" ht="12.75">
      <c r="F786" s="10"/>
    </row>
    <row r="787" spans="6:6" ht="12.75">
      <c r="F787" s="10"/>
    </row>
    <row r="788" spans="6:6" ht="12.75">
      <c r="F788" s="10"/>
    </row>
    <row r="789" spans="6:6" ht="12.75">
      <c r="F789" s="10"/>
    </row>
    <row r="790" spans="6:6" ht="12.75">
      <c r="F790" s="10"/>
    </row>
    <row r="791" spans="6:6" ht="12.75">
      <c r="F791" s="10"/>
    </row>
    <row r="792" spans="6:6" ht="12.75">
      <c r="F792" s="10"/>
    </row>
    <row r="793" spans="6:6" ht="12.75">
      <c r="F793" s="10"/>
    </row>
    <row r="794" spans="6:6" ht="12.75">
      <c r="F794" s="10"/>
    </row>
    <row r="795" spans="6:6" ht="12.75">
      <c r="F795" s="10"/>
    </row>
    <row r="796" spans="6:6" ht="12.75">
      <c r="F796" s="10"/>
    </row>
    <row r="797" spans="6:6" ht="12.75">
      <c r="F797" s="10"/>
    </row>
    <row r="798" spans="6:6" ht="12.75">
      <c r="F798" s="10"/>
    </row>
    <row r="799" spans="6:6" ht="12.75">
      <c r="F799" s="10"/>
    </row>
    <row r="800" spans="6:6" ht="12.75">
      <c r="F800" s="10"/>
    </row>
    <row r="801" spans="6:6" ht="12.75">
      <c r="F801" s="10"/>
    </row>
    <row r="802" spans="6:6" ht="12.75">
      <c r="F802" s="10"/>
    </row>
    <row r="803" spans="6:6" ht="12.75">
      <c r="F803" s="10"/>
    </row>
    <row r="804" spans="6:6" ht="12.75">
      <c r="F804" s="10"/>
    </row>
    <row r="805" spans="6:6" ht="12.75">
      <c r="F805" s="10"/>
    </row>
    <row r="806" spans="6:6" ht="12.75">
      <c r="F806" s="10"/>
    </row>
    <row r="807" spans="6:6" ht="12.75">
      <c r="F807" s="10"/>
    </row>
    <row r="808" spans="6:6" ht="12.75">
      <c r="F808" s="10"/>
    </row>
    <row r="809" spans="6:6" ht="12.75">
      <c r="F809" s="10"/>
    </row>
    <row r="810" spans="6:6" ht="12.75">
      <c r="F810" s="10"/>
    </row>
    <row r="811" spans="6:6" ht="12.75">
      <c r="F811" s="10"/>
    </row>
    <row r="812" spans="6:6" ht="12.75">
      <c r="F812" s="10"/>
    </row>
    <row r="813" spans="6:6" ht="12.75">
      <c r="F813" s="10"/>
    </row>
    <row r="814" spans="6:6" ht="12.75">
      <c r="F814" s="10"/>
    </row>
    <row r="815" spans="6:6" ht="12.75">
      <c r="F815" s="10"/>
    </row>
    <row r="816" spans="6:6" ht="12.75">
      <c r="F816" s="10"/>
    </row>
    <row r="817" spans="6:6" ht="12.75">
      <c r="F817" s="10"/>
    </row>
    <row r="818" spans="6:6" ht="12.75">
      <c r="F818" s="10"/>
    </row>
    <row r="819" spans="6:6" ht="12.75">
      <c r="F819" s="10"/>
    </row>
    <row r="820" spans="6:6" ht="12.75">
      <c r="F820" s="10"/>
    </row>
    <row r="821" spans="6:6" ht="12.75">
      <c r="F821" s="10"/>
    </row>
    <row r="822" spans="6:6" ht="12.75">
      <c r="F822" s="10"/>
    </row>
    <row r="823" spans="6:6" ht="12.75">
      <c r="F823" s="10"/>
    </row>
    <row r="824" spans="6:6" ht="12.75">
      <c r="F824" s="10"/>
    </row>
    <row r="825" spans="6:6" ht="12.75">
      <c r="F825" s="10"/>
    </row>
    <row r="826" spans="6:6" ht="12.75">
      <c r="F826" s="10"/>
    </row>
    <row r="827" spans="6:6" ht="12.75">
      <c r="F827" s="10"/>
    </row>
    <row r="828" spans="6:6" ht="12.75">
      <c r="F828" s="10"/>
    </row>
    <row r="829" spans="6:6" ht="12.75">
      <c r="F829" s="10"/>
    </row>
    <row r="830" spans="6:6" ht="12.75">
      <c r="F830" s="10"/>
    </row>
    <row r="831" spans="6:6" ht="12.75">
      <c r="F831" s="10"/>
    </row>
    <row r="832" spans="6:6" ht="12.75">
      <c r="F832" s="10"/>
    </row>
    <row r="833" spans="6:6" ht="12.75">
      <c r="F833" s="10"/>
    </row>
    <row r="834" spans="6:6" ht="12.75">
      <c r="F834" s="10"/>
    </row>
    <row r="835" spans="6:6" ht="12.75">
      <c r="F835" s="10"/>
    </row>
    <row r="836" spans="6:6" ht="12.75">
      <c r="F836" s="10"/>
    </row>
    <row r="837" spans="6:6" ht="12.75">
      <c r="F837" s="10"/>
    </row>
    <row r="838" spans="6:6" ht="12.75">
      <c r="F838" s="10"/>
    </row>
    <row r="839" spans="6:6" ht="12.75">
      <c r="F839" s="10"/>
    </row>
    <row r="840" spans="6:6" ht="12.75">
      <c r="F840" s="10"/>
    </row>
    <row r="841" spans="6:6" ht="12.75">
      <c r="F841" s="10"/>
    </row>
    <row r="842" spans="6:6" ht="12.75">
      <c r="F842" s="10"/>
    </row>
    <row r="843" spans="6:6" ht="12.75">
      <c r="F843" s="10"/>
    </row>
    <row r="844" spans="6:6" ht="12.75">
      <c r="F844" s="10"/>
    </row>
    <row r="845" spans="6:6" ht="12.75">
      <c r="F845" s="10"/>
    </row>
    <row r="846" spans="6:6" ht="12.75">
      <c r="F846" s="10"/>
    </row>
    <row r="847" spans="6:6" ht="12.75">
      <c r="F847" s="10"/>
    </row>
    <row r="848" spans="6:6" ht="12.75">
      <c r="F848" s="10"/>
    </row>
    <row r="849" spans="6:6" ht="12.75">
      <c r="F849" s="10"/>
    </row>
    <row r="850" spans="6:6" ht="12.75">
      <c r="F850" s="10"/>
    </row>
    <row r="851" spans="6:6" ht="12.75">
      <c r="F851" s="10"/>
    </row>
    <row r="852" spans="6:6" ht="12.75">
      <c r="F852" s="10"/>
    </row>
    <row r="853" spans="6:6" ht="12.75">
      <c r="F853" s="10"/>
    </row>
    <row r="854" spans="6:6" ht="12.75">
      <c r="F854" s="10"/>
    </row>
    <row r="855" spans="6:6" ht="12.75">
      <c r="F855" s="10"/>
    </row>
    <row r="856" spans="6:6" ht="12.75">
      <c r="F856" s="10"/>
    </row>
    <row r="857" spans="6:6" ht="12.75">
      <c r="F857" s="10"/>
    </row>
    <row r="858" spans="6:6" ht="12.75">
      <c r="F858" s="10"/>
    </row>
    <row r="859" spans="6:6" ht="12.75">
      <c r="F859" s="10"/>
    </row>
    <row r="860" spans="6:6" ht="12.75">
      <c r="F860" s="10"/>
    </row>
    <row r="861" spans="6:6" ht="12.75">
      <c r="F861" s="10"/>
    </row>
    <row r="862" spans="6:6" ht="12.75">
      <c r="F862" s="10"/>
    </row>
    <row r="863" spans="6:6" ht="12.75">
      <c r="F863" s="10"/>
    </row>
    <row r="864" spans="6:6" ht="12.75">
      <c r="F864" s="10"/>
    </row>
    <row r="865" spans="6:6" ht="12.75">
      <c r="F865" s="10"/>
    </row>
    <row r="866" spans="6:6" ht="12.75">
      <c r="F866" s="10"/>
    </row>
    <row r="867" spans="6:6" ht="12.75">
      <c r="F867" s="10"/>
    </row>
    <row r="868" spans="6:6" ht="12.75">
      <c r="F868" s="10"/>
    </row>
    <row r="869" spans="6:6" ht="12.75">
      <c r="F869" s="10"/>
    </row>
    <row r="870" spans="6:6" ht="12.75">
      <c r="F870" s="10"/>
    </row>
    <row r="871" spans="6:6" ht="12.75">
      <c r="F871" s="10"/>
    </row>
    <row r="872" spans="6:6" ht="12.75">
      <c r="F872" s="10"/>
    </row>
    <row r="873" spans="6:6" ht="12.75">
      <c r="F873" s="10"/>
    </row>
    <row r="874" spans="6:6" ht="12.75">
      <c r="F874" s="10"/>
    </row>
    <row r="875" spans="6:6" ht="12.75">
      <c r="F875" s="10"/>
    </row>
    <row r="876" spans="6:6" ht="12.75">
      <c r="F876" s="10"/>
    </row>
    <row r="877" spans="6:6" ht="12.75">
      <c r="F877" s="10"/>
    </row>
    <row r="878" spans="6:6" ht="12.75">
      <c r="F878" s="10"/>
    </row>
    <row r="879" spans="6:6" ht="12.75">
      <c r="F879" s="10"/>
    </row>
    <row r="880" spans="6:6" ht="12.75">
      <c r="F880" s="10"/>
    </row>
    <row r="881" spans="6:6" ht="12.75">
      <c r="F881" s="10"/>
    </row>
    <row r="882" spans="6:6" ht="12.75">
      <c r="F882" s="10"/>
    </row>
    <row r="883" spans="6:6" ht="12.75">
      <c r="F883" s="10"/>
    </row>
    <row r="884" spans="6:6" ht="12.75">
      <c r="F884" s="10"/>
    </row>
    <row r="885" spans="6:6" ht="12.75">
      <c r="F885" s="10"/>
    </row>
    <row r="886" spans="6:6" ht="12.75">
      <c r="F886" s="10"/>
    </row>
    <row r="887" spans="6:6" ht="12.75">
      <c r="F887" s="10"/>
    </row>
    <row r="888" spans="6:6" ht="12.75">
      <c r="F888" s="10"/>
    </row>
    <row r="889" spans="6:6" ht="12.75">
      <c r="F889" s="10"/>
    </row>
    <row r="890" spans="6:6" ht="12.75">
      <c r="F890" s="10"/>
    </row>
    <row r="891" spans="6:6" ht="12.75">
      <c r="F891" s="10"/>
    </row>
    <row r="892" spans="6:6" ht="12.75">
      <c r="F892" s="10"/>
    </row>
    <row r="893" spans="6:6" ht="12.75">
      <c r="F893" s="10"/>
    </row>
    <row r="894" spans="6:6" ht="12.75">
      <c r="F894" s="10"/>
    </row>
    <row r="895" spans="6:6" ht="12.75">
      <c r="F895" s="10"/>
    </row>
    <row r="896" spans="6:6" ht="12.75">
      <c r="F896" s="10"/>
    </row>
    <row r="897" spans="6:6" ht="12.75">
      <c r="F897" s="10"/>
    </row>
    <row r="898" spans="6:6" ht="12.75">
      <c r="F898" s="10"/>
    </row>
    <row r="899" spans="6:6" ht="12.75">
      <c r="F899" s="10"/>
    </row>
    <row r="900" spans="6:6" ht="12.75">
      <c r="F900" s="10"/>
    </row>
    <row r="901" spans="6:6" ht="12.75">
      <c r="F901" s="10"/>
    </row>
    <row r="902" spans="6:6" ht="12.75">
      <c r="F902" s="10"/>
    </row>
    <row r="903" spans="6:6" ht="12.75">
      <c r="F903" s="10"/>
    </row>
    <row r="904" spans="6:6" ht="12.75">
      <c r="F904" s="10"/>
    </row>
    <row r="905" spans="6:6" ht="12.75">
      <c r="F905" s="10"/>
    </row>
    <row r="906" spans="6:6" ht="12.75">
      <c r="F906" s="10"/>
    </row>
    <row r="907" spans="6:6" ht="12.75">
      <c r="F907" s="10"/>
    </row>
    <row r="908" spans="6:6" ht="12.75">
      <c r="F908" s="10"/>
    </row>
    <row r="909" spans="6:6" ht="12.75">
      <c r="F909" s="10"/>
    </row>
    <row r="910" spans="6:6" ht="12.75">
      <c r="F910" s="10"/>
    </row>
    <row r="911" spans="6:6" ht="12.75">
      <c r="F911" s="10"/>
    </row>
    <row r="912" spans="6:6" ht="12.75">
      <c r="F912" s="10"/>
    </row>
    <row r="913" spans="6:6" ht="12.75">
      <c r="F913" s="10"/>
    </row>
    <row r="914" spans="6:6" ht="12.75">
      <c r="F914" s="10"/>
    </row>
    <row r="915" spans="6:6" ht="12.75">
      <c r="F915" s="10"/>
    </row>
    <row r="916" spans="6:6" ht="12.75">
      <c r="F916" s="10"/>
    </row>
    <row r="917" spans="6:6" ht="12.75">
      <c r="F917" s="10"/>
    </row>
    <row r="918" spans="6:6" ht="12.75">
      <c r="F918" s="10"/>
    </row>
    <row r="919" spans="6:6" ht="12.75">
      <c r="F919" s="10"/>
    </row>
    <row r="920" spans="6:6" ht="12.75">
      <c r="F920" s="10"/>
    </row>
    <row r="921" spans="6:6" ht="12.75">
      <c r="F921" s="10"/>
    </row>
    <row r="922" spans="6:6" ht="12.75">
      <c r="F922" s="10"/>
    </row>
    <row r="923" spans="6:6" ht="12.75">
      <c r="F923" s="10"/>
    </row>
    <row r="924" spans="6:6" ht="12.75">
      <c r="F924" s="10"/>
    </row>
    <row r="925" spans="6:6" ht="12.75">
      <c r="F925" s="10"/>
    </row>
    <row r="926" spans="6:6" ht="12.75">
      <c r="F926" s="10"/>
    </row>
    <row r="927" spans="6:6" ht="12.75">
      <c r="F927" s="10"/>
    </row>
    <row r="928" spans="6:6" ht="12.75">
      <c r="F928" s="10"/>
    </row>
    <row r="929" spans="6:6" ht="12.75">
      <c r="F929" s="10"/>
    </row>
    <row r="930" spans="6:6" ht="12.75">
      <c r="F930" s="10"/>
    </row>
    <row r="931" spans="6:6" ht="12.75">
      <c r="F931" s="10"/>
    </row>
    <row r="932" spans="6:6" ht="12.75">
      <c r="F932" s="10"/>
    </row>
    <row r="933" spans="6:6" ht="12.75">
      <c r="F933" s="10"/>
    </row>
    <row r="934" spans="6:6" ht="12.75">
      <c r="F934" s="10"/>
    </row>
    <row r="935" spans="6:6" ht="12.75">
      <c r="F935" s="10"/>
    </row>
    <row r="936" spans="6:6" ht="12.75">
      <c r="F936" s="10"/>
    </row>
    <row r="937" spans="6:6" ht="12.75">
      <c r="F937" s="10"/>
    </row>
    <row r="938" spans="6:6" ht="12.75">
      <c r="F938" s="10"/>
    </row>
    <row r="939" spans="6:6" ht="12.75">
      <c r="F939" s="10"/>
    </row>
    <row r="940" spans="6:6" ht="12.75">
      <c r="F940" s="10"/>
    </row>
    <row r="941" spans="6:6" ht="12.75">
      <c r="F941" s="10"/>
    </row>
    <row r="942" spans="6:6" ht="12.75">
      <c r="F942" s="10"/>
    </row>
    <row r="943" spans="6:6" ht="12.75">
      <c r="F943" s="10"/>
    </row>
    <row r="944" spans="6:6" ht="12.75">
      <c r="F944" s="10"/>
    </row>
    <row r="945" spans="6:6" ht="12.75">
      <c r="F945" s="10"/>
    </row>
    <row r="946" spans="6:6" ht="12.75">
      <c r="F946" s="10"/>
    </row>
    <row r="947" spans="6:6" ht="12.75">
      <c r="F947" s="10"/>
    </row>
    <row r="948" spans="6:6" ht="12.75">
      <c r="F948" s="10"/>
    </row>
    <row r="949" spans="6:6" ht="12.75">
      <c r="F949" s="10"/>
    </row>
    <row r="950" spans="6:6" ht="12.75">
      <c r="F950" s="10"/>
    </row>
    <row r="951" spans="6:6" ht="12.75">
      <c r="F951" s="10"/>
    </row>
    <row r="952" spans="6:6" ht="12.75">
      <c r="F952" s="10"/>
    </row>
    <row r="953" spans="6:6" ht="12.75">
      <c r="F953" s="10"/>
    </row>
    <row r="954" spans="6:6" ht="12.75">
      <c r="F954" s="10"/>
    </row>
    <row r="955" spans="6:6" ht="12.75">
      <c r="F955" s="10"/>
    </row>
    <row r="956" spans="6:6" ht="12.75">
      <c r="F956" s="10"/>
    </row>
    <row r="957" spans="6:6" ht="12.75">
      <c r="F957" s="10"/>
    </row>
    <row r="958" spans="6:6" ht="12.75">
      <c r="F958" s="10"/>
    </row>
    <row r="959" spans="6:6" ht="12.75">
      <c r="F959" s="10"/>
    </row>
    <row r="960" spans="6:6" ht="12.75">
      <c r="F960" s="10"/>
    </row>
    <row r="961" spans="6:6" ht="12.75">
      <c r="F961" s="10"/>
    </row>
    <row r="962" spans="6:6" ht="12.75">
      <c r="F962" s="10"/>
    </row>
    <row r="963" spans="6:6" ht="12.75">
      <c r="F963" s="10"/>
    </row>
    <row r="964" spans="6:6" ht="12.75">
      <c r="F964" s="10"/>
    </row>
    <row r="965" spans="6:6" ht="12.75">
      <c r="F965" s="10"/>
    </row>
    <row r="966" spans="6:6" ht="12.75">
      <c r="F966" s="10"/>
    </row>
    <row r="967" spans="6:6" ht="12.75">
      <c r="F967" s="10"/>
    </row>
    <row r="968" spans="6:6" ht="12.75">
      <c r="F968" s="10"/>
    </row>
    <row r="969" spans="6:6" ht="12.75">
      <c r="F969" s="10"/>
    </row>
    <row r="970" spans="6:6" ht="12.75">
      <c r="F970" s="10"/>
    </row>
    <row r="971" spans="6:6" ht="12.75">
      <c r="F971" s="10"/>
    </row>
    <row r="972" spans="6:6" ht="12.75">
      <c r="F972" s="10"/>
    </row>
    <row r="973" spans="6:6" ht="12.75">
      <c r="F973" s="10"/>
    </row>
    <row r="974" spans="6:6" ht="12.75">
      <c r="F974" s="10"/>
    </row>
    <row r="975" spans="6:6" ht="12.75">
      <c r="F975" s="10"/>
    </row>
    <row r="976" spans="6:6" ht="12.75">
      <c r="F976" s="10"/>
    </row>
    <row r="977" spans="6:6" ht="12.75">
      <c r="F977" s="10"/>
    </row>
    <row r="978" spans="6:6" ht="12.75">
      <c r="F978" s="10"/>
    </row>
    <row r="979" spans="6:6" ht="12.75">
      <c r="F979" s="10"/>
    </row>
    <row r="980" spans="6:6" ht="12.75">
      <c r="F980" s="10"/>
    </row>
    <row r="981" spans="6:6" ht="12.75">
      <c r="F981" s="10"/>
    </row>
    <row r="982" spans="6:6" ht="12.75">
      <c r="F982" s="10"/>
    </row>
    <row r="983" spans="6:6" ht="12.75">
      <c r="F983" s="10"/>
    </row>
    <row r="984" spans="6:6" ht="12.75">
      <c r="F984" s="10"/>
    </row>
    <row r="985" spans="6:6" ht="12.75">
      <c r="F985" s="10"/>
    </row>
    <row r="986" spans="6:6" ht="12.75">
      <c r="F986" s="10"/>
    </row>
    <row r="987" spans="6:6" ht="12.75">
      <c r="F987" s="10"/>
    </row>
    <row r="988" spans="6:6" ht="12.75">
      <c r="F988" s="10"/>
    </row>
    <row r="989" spans="6:6" ht="12.75">
      <c r="F989" s="10"/>
    </row>
    <row r="990" spans="6:6" ht="12.75">
      <c r="F990" s="10"/>
    </row>
    <row r="991" spans="6:6" ht="12.75">
      <c r="F991" s="10"/>
    </row>
    <row r="992" spans="6:6" ht="12.75">
      <c r="F992" s="10"/>
    </row>
    <row r="993" spans="6:6" ht="12.75">
      <c r="F993" s="10"/>
    </row>
    <row r="994" spans="6:6" ht="12.75">
      <c r="F994" s="10"/>
    </row>
    <row r="995" spans="6:6" ht="12.75">
      <c r="F995" s="10"/>
    </row>
    <row r="996" spans="6:6" ht="12.75">
      <c r="F996" s="10"/>
    </row>
    <row r="997" spans="6:6" ht="12.75">
      <c r="F997" s="10"/>
    </row>
    <row r="998" spans="6:6" ht="12.75">
      <c r="F998" s="10"/>
    </row>
    <row r="999" spans="6:6" ht="12.75">
      <c r="F999" s="10"/>
    </row>
    <row r="1000" spans="6:6" ht="12.75">
      <c r="F1000" s="10"/>
    </row>
    <row r="1001" spans="6:6" ht="12.75">
      <c r="F1001" s="10"/>
    </row>
    <row r="1002" spans="6:6" ht="12.75">
      <c r="F1002" s="10"/>
    </row>
    <row r="1003" spans="6:6" ht="12.75">
      <c r="F1003" s="10"/>
    </row>
    <row r="1004" spans="6:6" ht="12.75">
      <c r="F1004" s="10"/>
    </row>
    <row r="1005" spans="6:6" ht="12.75">
      <c r="F1005" s="10"/>
    </row>
    <row r="1006" spans="6:6" ht="12.75">
      <c r="F1006" s="10"/>
    </row>
    <row r="1007" spans="6:6" ht="12.75">
      <c r="F1007" s="10"/>
    </row>
    <row r="1008" spans="6:6" ht="12.75">
      <c r="F1008" s="10"/>
    </row>
    <row r="1009" spans="6:6" ht="12.75">
      <c r="F1009" s="10"/>
    </row>
  </sheetData>
  <conditionalFormatting sqref="G13">
    <cfRule type="cellIs" dxfId="1" priority="2" operator="greaterThan">
      <formula>"1$G$12"</formula>
    </cfRule>
    <cfRule type="cellIs" dxfId="0" priority="1" operator="greaterThan">
      <formula>$G$12</formula>
    </cfRule>
  </conditionalFormatting>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3">
        <x14:dataValidation type="list" allowBlank="1">
          <x14:formula1>
            <xm:f>'Aggregates (%GDP)'!$B$12:$B$74</xm:f>
          </x14:formula1>
          <xm:sqref>G10</xm:sqref>
        </x14:dataValidation>
        <x14:dataValidation type="list" allowBlank="1">
          <x14:formula1>
            <xm:f>Lists!$A$2:$A$3</xm:f>
          </x14:formula1>
          <xm:sqref>F17:F34</xm:sqref>
        </x14:dataValidation>
        <x14:dataValidation type="list" allowBlank="1">
          <x14:formula1>
            <xm:f>Lists!$B$2:$B$17</xm:f>
          </x14:formula1>
          <xm:sqref>F36:F41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17"/>
  <sheetViews>
    <sheetView workbookViewId="0">
      <selection activeCell="C24" sqref="C24"/>
    </sheetView>
  </sheetViews>
  <sheetFormatPr defaultColWidth="14.42578125" defaultRowHeight="15.75" customHeight="1"/>
  <sheetData>
    <row r="1" spans="1:2" ht="15.75" customHeight="1">
      <c r="A1" s="13" t="s">
        <v>21</v>
      </c>
      <c r="B1" s="13" t="s">
        <v>22</v>
      </c>
    </row>
    <row r="2" spans="1:2" ht="15.75" customHeight="1">
      <c r="A2" s="13" t="s">
        <v>24</v>
      </c>
      <c r="B2" s="13" t="s">
        <v>25</v>
      </c>
    </row>
    <row r="3" spans="1:2" ht="15.75" customHeight="1">
      <c r="A3" s="13" t="s">
        <v>16</v>
      </c>
      <c r="B3" s="13">
        <v>1</v>
      </c>
    </row>
    <row r="4" spans="1:2" ht="15.75" customHeight="1">
      <c r="B4" s="13">
        <v>2</v>
      </c>
    </row>
    <row r="5" spans="1:2" ht="15.75" customHeight="1">
      <c r="B5" s="13">
        <v>3</v>
      </c>
    </row>
    <row r="6" spans="1:2" ht="15.75" customHeight="1">
      <c r="B6" s="13">
        <v>4</v>
      </c>
    </row>
    <row r="7" spans="1:2" ht="15.75" customHeight="1">
      <c r="B7" s="13">
        <v>5</v>
      </c>
    </row>
    <row r="8" spans="1:2" ht="15.75" customHeight="1">
      <c r="B8" s="13">
        <v>6</v>
      </c>
    </row>
    <row r="9" spans="1:2" ht="15.75" customHeight="1">
      <c r="B9" s="13">
        <v>7</v>
      </c>
    </row>
    <row r="10" spans="1:2" ht="15.75" customHeight="1">
      <c r="B10" s="13">
        <v>8</v>
      </c>
    </row>
    <row r="11" spans="1:2" ht="15.75" customHeight="1">
      <c r="B11" s="13">
        <v>9</v>
      </c>
    </row>
    <row r="12" spans="1:2" ht="15.75" customHeight="1">
      <c r="B12" s="13">
        <v>10</v>
      </c>
    </row>
    <row r="13" spans="1:2" ht="15.75" customHeight="1">
      <c r="B13" s="13">
        <v>11</v>
      </c>
    </row>
    <row r="14" spans="1:2" ht="15.75" customHeight="1">
      <c r="B14" s="13">
        <v>12</v>
      </c>
    </row>
    <row r="15" spans="1:2" ht="15.75" customHeight="1">
      <c r="B15" s="13">
        <v>13</v>
      </c>
    </row>
    <row r="16" spans="1:2" ht="15.75" customHeight="1">
      <c r="B16" s="13">
        <v>14</v>
      </c>
    </row>
    <row r="17" spans="2:2" ht="15.75" customHeight="1">
      <c r="B17" s="13">
        <v>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159"/>
  <sheetViews>
    <sheetView workbookViewId="0"/>
  </sheetViews>
  <sheetFormatPr defaultColWidth="14.42578125" defaultRowHeight="15.75" customHeight="1"/>
  <sheetData>
    <row r="1" spans="1:7" ht="15.75" customHeight="1">
      <c r="A1" s="35" t="s">
        <v>23</v>
      </c>
      <c r="B1" s="36"/>
      <c r="C1" s="37" t="s">
        <v>26</v>
      </c>
      <c r="D1" s="38"/>
      <c r="E1" s="39" t="s">
        <v>27</v>
      </c>
      <c r="F1" s="38"/>
      <c r="G1" s="36"/>
    </row>
    <row r="2" spans="1:7" ht="15.75" customHeight="1">
      <c r="A2" s="40"/>
      <c r="B2" s="40"/>
      <c r="C2" s="41" t="s">
        <v>28</v>
      </c>
      <c r="D2" s="42" t="s">
        <v>29</v>
      </c>
      <c r="E2" s="42" t="s">
        <v>30</v>
      </c>
      <c r="F2" s="42" t="s">
        <v>31</v>
      </c>
      <c r="G2" s="36"/>
    </row>
    <row r="3" spans="1:7" ht="15.75" customHeight="1">
      <c r="A3" s="43" t="s">
        <v>32</v>
      </c>
      <c r="B3" s="44"/>
      <c r="C3" s="44"/>
      <c r="D3" s="44"/>
      <c r="E3" s="44"/>
      <c r="F3" s="45">
        <v>2</v>
      </c>
      <c r="G3" s="36"/>
    </row>
    <row r="4" spans="1:7" ht="15.75" customHeight="1">
      <c r="A4" s="46" t="s">
        <v>34</v>
      </c>
      <c r="B4" s="47"/>
      <c r="C4" s="46" t="s">
        <v>35</v>
      </c>
      <c r="D4" s="46">
        <v>10</v>
      </c>
      <c r="E4" s="46">
        <v>10</v>
      </c>
      <c r="F4" s="46">
        <v>3</v>
      </c>
      <c r="G4" s="36"/>
    </row>
    <row r="5" spans="1:7" ht="15.75" customHeight="1">
      <c r="A5" s="46" t="s">
        <v>36</v>
      </c>
      <c r="B5" s="47"/>
      <c r="C5" s="46" t="s">
        <v>35</v>
      </c>
      <c r="D5" s="46">
        <v>30</v>
      </c>
      <c r="E5" s="46">
        <v>30</v>
      </c>
      <c r="F5" s="47"/>
      <c r="G5" s="36"/>
    </row>
    <row r="6" spans="1:7" ht="15.75" customHeight="1">
      <c r="A6" s="46" t="s">
        <v>37</v>
      </c>
      <c r="B6" s="47"/>
      <c r="C6" s="46">
        <v>4300</v>
      </c>
      <c r="D6" s="46">
        <v>4850</v>
      </c>
      <c r="E6" s="46">
        <v>4850</v>
      </c>
      <c r="F6" s="46">
        <v>4</v>
      </c>
      <c r="G6" s="36"/>
    </row>
    <row r="7" spans="1:7" ht="15.75" customHeight="1">
      <c r="A7" s="46" t="s">
        <v>38</v>
      </c>
      <c r="B7" s="47"/>
      <c r="C7" s="46">
        <v>915</v>
      </c>
      <c r="D7" s="46">
        <v>1300</v>
      </c>
      <c r="E7" s="46">
        <v>1250</v>
      </c>
      <c r="F7" s="46">
        <v>5</v>
      </c>
      <c r="G7" s="36"/>
    </row>
    <row r="8" spans="1:7" ht="15.75" customHeight="1">
      <c r="A8" s="46" t="s">
        <v>39</v>
      </c>
      <c r="B8" s="47"/>
      <c r="C8" s="47"/>
      <c r="D8" s="47"/>
      <c r="E8" s="47"/>
      <c r="F8" s="47"/>
      <c r="G8" s="48"/>
    </row>
    <row r="9" spans="1:7" ht="15.75" customHeight="1">
      <c r="A9" s="46" t="s">
        <v>40</v>
      </c>
      <c r="B9" s="47"/>
      <c r="C9" s="46">
        <v>110</v>
      </c>
      <c r="D9" s="46">
        <v>205</v>
      </c>
      <c r="E9" s="46">
        <v>190</v>
      </c>
      <c r="F9" s="46">
        <v>5</v>
      </c>
      <c r="G9" s="36"/>
    </row>
    <row r="10" spans="1:7" ht="15.75" customHeight="1">
      <c r="A10" s="46" t="s">
        <v>41</v>
      </c>
      <c r="B10" s="47"/>
      <c r="C10" s="46">
        <v>120</v>
      </c>
      <c r="D10" s="46">
        <v>230</v>
      </c>
      <c r="E10" s="46">
        <v>225</v>
      </c>
      <c r="F10" s="46">
        <v>5</v>
      </c>
      <c r="G10" s="36"/>
    </row>
    <row r="11" spans="1:7" ht="15.75" customHeight="1">
      <c r="A11" s="43" t="s">
        <v>42</v>
      </c>
      <c r="B11" s="47"/>
      <c r="C11" s="47"/>
      <c r="D11" s="47"/>
      <c r="E11" s="47"/>
      <c r="F11" s="47"/>
      <c r="G11" s="36"/>
    </row>
    <row r="12" spans="1:7" ht="15.75" customHeight="1">
      <c r="A12" s="46" t="s">
        <v>44</v>
      </c>
      <c r="B12" s="47"/>
      <c r="C12" s="46">
        <v>595</v>
      </c>
      <c r="D12" s="46">
        <v>680</v>
      </c>
      <c r="E12" s="46">
        <v>665</v>
      </c>
      <c r="F12" s="47"/>
      <c r="G12" s="36"/>
    </row>
    <row r="13" spans="1:7" ht="15.75" customHeight="1">
      <c r="A13" s="46" t="s">
        <v>45</v>
      </c>
      <c r="B13" s="47"/>
      <c r="C13" s="46" t="s">
        <v>35</v>
      </c>
      <c r="D13" s="46" t="s">
        <v>35</v>
      </c>
      <c r="E13" s="46" t="s">
        <v>35</v>
      </c>
      <c r="F13" s="47"/>
      <c r="G13" s="36"/>
    </row>
    <row r="14" spans="1:7" ht="15.75" customHeight="1">
      <c r="A14" s="46" t="s">
        <v>46</v>
      </c>
      <c r="B14" s="47"/>
      <c r="C14" s="46">
        <v>740</v>
      </c>
      <c r="D14" s="46">
        <v>850</v>
      </c>
      <c r="E14" s="46">
        <v>830</v>
      </c>
      <c r="F14" s="47"/>
      <c r="G14" s="36"/>
    </row>
    <row r="15" spans="1:7" ht="15.75" customHeight="1">
      <c r="A15" s="46" t="s">
        <v>48</v>
      </c>
      <c r="B15" s="47"/>
      <c r="C15" s="46">
        <v>7200</v>
      </c>
      <c r="D15" s="46">
        <v>8400</v>
      </c>
      <c r="E15" s="46">
        <v>8350</v>
      </c>
      <c r="F15" s="47"/>
      <c r="G15" s="36"/>
    </row>
    <row r="16" spans="1:7" ht="15.75" customHeight="1">
      <c r="A16" s="49" t="s">
        <v>49</v>
      </c>
      <c r="B16" s="47"/>
      <c r="C16" s="46" t="s">
        <v>35</v>
      </c>
      <c r="D16" s="46">
        <v>25</v>
      </c>
      <c r="E16" s="46">
        <v>25</v>
      </c>
      <c r="F16" s="47"/>
      <c r="G16" s="36"/>
    </row>
    <row r="17" spans="1:7" ht="15.75" customHeight="1">
      <c r="A17" s="49" t="s">
        <v>50</v>
      </c>
      <c r="B17" s="47"/>
      <c r="C17" s="46" t="s">
        <v>35</v>
      </c>
      <c r="D17" s="46">
        <v>315</v>
      </c>
      <c r="E17" s="46">
        <v>300</v>
      </c>
      <c r="F17" s="46">
        <v>5</v>
      </c>
      <c r="G17" s="36"/>
    </row>
    <row r="18" spans="1:7" ht="15.75" customHeight="1">
      <c r="A18" s="43" t="s">
        <v>51</v>
      </c>
      <c r="B18" s="47"/>
      <c r="C18" s="47"/>
      <c r="D18" s="47"/>
      <c r="E18" s="47"/>
      <c r="F18" s="47"/>
      <c r="G18" s="36"/>
    </row>
    <row r="19" spans="1:7" ht="15.75" customHeight="1">
      <c r="A19" s="46" t="s">
        <v>53</v>
      </c>
      <c r="B19" s="47"/>
      <c r="C19" s="46" t="s">
        <v>35</v>
      </c>
      <c r="D19" s="46">
        <v>5</v>
      </c>
      <c r="E19" s="46">
        <v>5</v>
      </c>
      <c r="F19" s="47"/>
      <c r="G19" s="36"/>
    </row>
    <row r="20" spans="1:7" ht="15.75" customHeight="1">
      <c r="A20" s="46" t="s">
        <v>54</v>
      </c>
      <c r="B20" s="47"/>
      <c r="C20" s="46">
        <v>250</v>
      </c>
      <c r="D20" s="46">
        <v>375</v>
      </c>
      <c r="E20" s="46">
        <v>375</v>
      </c>
      <c r="F20" s="46">
        <v>5</v>
      </c>
      <c r="G20" s="36"/>
    </row>
    <row r="21" spans="1:7" ht="15.75" customHeight="1">
      <c r="A21" s="46" t="s">
        <v>55</v>
      </c>
      <c r="B21" s="47"/>
      <c r="C21" s="47"/>
      <c r="D21" s="47"/>
      <c r="E21" s="47"/>
      <c r="F21" s="47"/>
      <c r="G21" s="48"/>
    </row>
    <row r="22" spans="1:7" ht="15.75" customHeight="1">
      <c r="A22" s="46" t="s">
        <v>56</v>
      </c>
      <c r="B22" s="47"/>
      <c r="C22" s="46">
        <v>2350</v>
      </c>
      <c r="D22" s="46">
        <v>3200</v>
      </c>
      <c r="E22" s="46">
        <v>3100</v>
      </c>
      <c r="F22" s="46">
        <v>5</v>
      </c>
      <c r="G22" s="36"/>
    </row>
    <row r="23" spans="1:7" ht="15.75" customHeight="1">
      <c r="A23" s="46" t="s">
        <v>57</v>
      </c>
      <c r="B23" s="47"/>
      <c r="C23" s="46">
        <v>2800</v>
      </c>
      <c r="D23" s="46">
        <v>3800</v>
      </c>
      <c r="E23" s="46">
        <v>3800</v>
      </c>
      <c r="F23" s="46">
        <v>5</v>
      </c>
      <c r="G23" s="36"/>
    </row>
    <row r="24" spans="1:7" ht="15.75" customHeight="1">
      <c r="A24" s="43" t="s">
        <v>58</v>
      </c>
      <c r="B24" s="47"/>
      <c r="C24" s="47"/>
      <c r="D24" s="47"/>
      <c r="E24" s="47"/>
      <c r="F24" s="47"/>
      <c r="G24" s="36"/>
    </row>
    <row r="25" spans="1:7" ht="15.75" customHeight="1">
      <c r="A25" s="46" t="s">
        <v>59</v>
      </c>
      <c r="B25" s="47"/>
      <c r="C25" s="46">
        <v>990</v>
      </c>
      <c r="D25" s="46">
        <v>1200</v>
      </c>
      <c r="E25" s="46">
        <v>1200</v>
      </c>
      <c r="F25" s="46">
        <v>5</v>
      </c>
      <c r="G25" s="36"/>
    </row>
    <row r="26" spans="1:7" ht="15.75" customHeight="1">
      <c r="A26" s="46" t="s">
        <v>60</v>
      </c>
      <c r="B26" s="47"/>
      <c r="C26" s="47"/>
      <c r="D26" s="47"/>
      <c r="E26" s="47"/>
      <c r="F26" s="47"/>
      <c r="G26" s="36"/>
    </row>
    <row r="27" spans="1:7" ht="15.75" customHeight="1">
      <c r="A27" s="46" t="s">
        <v>56</v>
      </c>
      <c r="B27" s="47"/>
      <c r="C27" s="46">
        <v>9400</v>
      </c>
      <c r="D27" s="46">
        <v>11450</v>
      </c>
      <c r="E27" s="46">
        <v>11300</v>
      </c>
      <c r="F27" s="46">
        <v>5</v>
      </c>
      <c r="G27" s="36"/>
    </row>
    <row r="28" spans="1:7" ht="15.75" customHeight="1">
      <c r="A28" s="46" t="s">
        <v>57</v>
      </c>
      <c r="B28" s="47"/>
      <c r="C28" s="46">
        <v>10650</v>
      </c>
      <c r="D28" s="46">
        <v>13100</v>
      </c>
      <c r="E28" s="46">
        <v>13100</v>
      </c>
      <c r="F28" s="46">
        <v>5</v>
      </c>
      <c r="G28" s="36"/>
    </row>
    <row r="29" spans="1:7" ht="15.75" customHeight="1">
      <c r="A29" s="43" t="s">
        <v>62</v>
      </c>
      <c r="B29" s="47"/>
      <c r="C29" s="47"/>
      <c r="D29" s="47"/>
      <c r="E29" s="47"/>
      <c r="F29" s="47"/>
      <c r="G29" s="36"/>
    </row>
    <row r="30" spans="1:7" ht="14.25">
      <c r="A30" s="46" t="s">
        <v>63</v>
      </c>
      <c r="B30" s="47"/>
      <c r="C30" s="45">
        <v>265</v>
      </c>
      <c r="D30" s="46">
        <v>270</v>
      </c>
      <c r="E30" s="46">
        <v>275</v>
      </c>
      <c r="F30" s="47"/>
      <c r="G30" s="36"/>
    </row>
    <row r="31" spans="1:7" ht="14.25">
      <c r="A31" s="46" t="s">
        <v>65</v>
      </c>
      <c r="B31" s="47"/>
      <c r="C31" s="46">
        <v>260</v>
      </c>
      <c r="D31" s="46">
        <v>265</v>
      </c>
      <c r="E31" s="46">
        <v>265</v>
      </c>
      <c r="F31" s="47"/>
      <c r="G31" s="36"/>
    </row>
    <row r="32" spans="1:7" ht="14.25">
      <c r="A32" s="46" t="s">
        <v>66</v>
      </c>
      <c r="B32" s="47"/>
      <c r="C32" s="46">
        <v>165</v>
      </c>
      <c r="D32" s="46">
        <v>170</v>
      </c>
      <c r="E32" s="46">
        <v>170</v>
      </c>
      <c r="F32" s="47"/>
      <c r="G32" s="36"/>
    </row>
    <row r="33" spans="1:7" ht="14.25">
      <c r="A33" s="46" t="s">
        <v>69</v>
      </c>
      <c r="B33" s="47"/>
      <c r="C33" s="46">
        <v>170</v>
      </c>
      <c r="D33" s="46">
        <v>165</v>
      </c>
      <c r="E33" s="46">
        <v>170</v>
      </c>
      <c r="F33" s="47"/>
      <c r="G33" s="36"/>
    </row>
    <row r="34" spans="1:7" ht="14.25">
      <c r="A34" s="46" t="s">
        <v>71</v>
      </c>
      <c r="B34" s="47"/>
      <c r="C34" s="46">
        <v>240</v>
      </c>
      <c r="D34" s="46">
        <v>245</v>
      </c>
      <c r="E34" s="46">
        <v>240</v>
      </c>
      <c r="F34" s="47"/>
      <c r="G34" s="36"/>
    </row>
    <row r="35" spans="1:7" ht="14.25">
      <c r="A35" s="46" t="s">
        <v>72</v>
      </c>
      <c r="B35" s="47"/>
      <c r="C35" s="46">
        <v>245</v>
      </c>
      <c r="D35" s="46">
        <v>250</v>
      </c>
      <c r="E35" s="46">
        <v>255</v>
      </c>
      <c r="F35" s="47"/>
      <c r="G35" s="36"/>
    </row>
    <row r="36" spans="1:7" ht="12.75">
      <c r="A36" s="43" t="s">
        <v>74</v>
      </c>
      <c r="B36" s="47"/>
      <c r="C36" s="47"/>
      <c r="D36" s="47"/>
      <c r="E36" s="47"/>
      <c r="F36" s="50"/>
      <c r="G36" s="51"/>
    </row>
    <row r="37" spans="1:7" ht="14.25">
      <c r="A37" s="46" t="s">
        <v>76</v>
      </c>
      <c r="B37" s="47"/>
      <c r="C37" s="46">
        <v>335</v>
      </c>
      <c r="D37" s="46">
        <v>310</v>
      </c>
      <c r="E37" s="46">
        <v>290</v>
      </c>
      <c r="F37" s="47"/>
      <c r="G37" s="36"/>
    </row>
    <row r="38" spans="1:7" ht="14.25">
      <c r="A38" s="46" t="s">
        <v>77</v>
      </c>
      <c r="B38" s="47"/>
      <c r="C38" s="46">
        <v>325</v>
      </c>
      <c r="D38" s="46">
        <v>320</v>
      </c>
      <c r="E38" s="46">
        <v>300</v>
      </c>
      <c r="F38" s="47"/>
      <c r="G38" s="36"/>
    </row>
    <row r="39" spans="1:7" ht="14.25">
      <c r="A39" s="46" t="s">
        <v>78</v>
      </c>
      <c r="B39" s="47"/>
      <c r="C39" s="46">
        <v>655</v>
      </c>
      <c r="D39" s="46">
        <v>665</v>
      </c>
      <c r="E39" s="46">
        <v>630</v>
      </c>
      <c r="F39" s="47"/>
      <c r="G39" s="36"/>
    </row>
    <row r="40" spans="1:7" ht="14.25">
      <c r="A40" s="46" t="s">
        <v>79</v>
      </c>
      <c r="B40" s="47"/>
      <c r="C40" s="46">
        <v>650</v>
      </c>
      <c r="D40" s="46">
        <v>685</v>
      </c>
      <c r="E40" s="46">
        <v>695</v>
      </c>
      <c r="F40" s="47"/>
      <c r="G40" s="36"/>
    </row>
    <row r="41" spans="1:7" ht="12.75">
      <c r="A41" s="43" t="s">
        <v>81</v>
      </c>
      <c r="B41" s="47"/>
      <c r="C41" s="47"/>
      <c r="D41" s="47"/>
      <c r="E41" s="47"/>
      <c r="F41" s="50"/>
      <c r="G41" s="51"/>
    </row>
    <row r="42" spans="1:7" ht="14.25">
      <c r="A42" s="46" t="s">
        <v>82</v>
      </c>
      <c r="B42" s="47"/>
      <c r="C42" s="46">
        <v>90</v>
      </c>
      <c r="D42" s="46">
        <v>95</v>
      </c>
      <c r="E42" s="46">
        <v>95</v>
      </c>
      <c r="F42" s="47"/>
      <c r="G42" s="36"/>
    </row>
    <row r="43" spans="1:7" ht="14.25">
      <c r="A43" s="46" t="s">
        <v>83</v>
      </c>
      <c r="B43" s="47"/>
      <c r="C43" s="46">
        <v>95</v>
      </c>
      <c r="D43" s="46">
        <v>95</v>
      </c>
      <c r="E43" s="46">
        <v>100</v>
      </c>
      <c r="F43" s="47"/>
      <c r="G43" s="36"/>
    </row>
    <row r="44" spans="1:7" ht="14.25">
      <c r="A44" s="47"/>
      <c r="B44" s="47"/>
      <c r="C44" s="47"/>
      <c r="D44" s="47"/>
      <c r="E44" s="47"/>
      <c r="F44" s="47"/>
      <c r="G44" s="36"/>
    </row>
    <row r="45" spans="1:7" ht="14.25">
      <c r="A45" s="43" t="s">
        <v>84</v>
      </c>
      <c r="B45" s="47"/>
      <c r="C45" s="47"/>
      <c r="D45" s="47"/>
      <c r="E45" s="47"/>
      <c r="F45" s="47"/>
      <c r="G45" s="36"/>
    </row>
    <row r="46" spans="1:7" ht="14.25">
      <c r="A46" s="46" t="s">
        <v>85</v>
      </c>
      <c r="B46" s="47"/>
      <c r="C46" s="46">
        <v>2000</v>
      </c>
      <c r="D46" s="46">
        <v>2600</v>
      </c>
      <c r="E46" s="46">
        <v>2800</v>
      </c>
      <c r="F46" s="46">
        <v>6</v>
      </c>
      <c r="G46" s="36"/>
    </row>
    <row r="47" spans="1:7" ht="12.75">
      <c r="A47" s="47"/>
      <c r="B47" s="47"/>
      <c r="C47" s="47"/>
      <c r="D47" s="47"/>
      <c r="E47" s="47"/>
      <c r="F47" s="47"/>
      <c r="G47" s="48"/>
    </row>
    <row r="48" spans="1:7" ht="12.75">
      <c r="A48" s="43" t="s">
        <v>87</v>
      </c>
      <c r="B48" s="47"/>
      <c r="C48" s="47"/>
      <c r="D48" s="47"/>
      <c r="E48" s="47"/>
      <c r="F48" s="47"/>
      <c r="G48" s="48"/>
    </row>
    <row r="49" spans="1:7" ht="14.25">
      <c r="A49" s="46" t="s">
        <v>88</v>
      </c>
      <c r="B49" s="47"/>
      <c r="C49" s="46">
        <v>10</v>
      </c>
      <c r="D49" s="46">
        <v>185</v>
      </c>
      <c r="E49" s="46">
        <v>170</v>
      </c>
      <c r="F49" s="46">
        <v>7</v>
      </c>
      <c r="G49" s="36"/>
    </row>
    <row r="50" spans="1:7" ht="14.25">
      <c r="A50" s="46" t="s">
        <v>89</v>
      </c>
      <c r="B50" s="47"/>
      <c r="C50" s="46" t="s">
        <v>90</v>
      </c>
      <c r="D50" s="46">
        <v>15</v>
      </c>
      <c r="E50" s="46">
        <v>15</v>
      </c>
      <c r="F50" s="47"/>
      <c r="G50" s="36"/>
    </row>
    <row r="51" spans="1:7" ht="14.25">
      <c r="A51" s="46" t="s">
        <v>91</v>
      </c>
      <c r="B51" s="47"/>
      <c r="C51" s="46">
        <v>15</v>
      </c>
      <c r="D51" s="46">
        <v>50</v>
      </c>
      <c r="E51" s="46">
        <v>30</v>
      </c>
      <c r="F51" s="47"/>
      <c r="G51" s="36"/>
    </row>
    <row r="52" spans="1:7" ht="14.25">
      <c r="A52" s="46" t="s">
        <v>92</v>
      </c>
      <c r="B52" s="47"/>
      <c r="C52" s="46" t="s">
        <v>35</v>
      </c>
      <c r="D52" s="46">
        <v>30</v>
      </c>
      <c r="E52" s="46">
        <v>30</v>
      </c>
      <c r="F52" s="47"/>
      <c r="G52" s="36"/>
    </row>
    <row r="53" spans="1:7" ht="12.75">
      <c r="A53" s="47"/>
      <c r="B53" s="47"/>
      <c r="C53" s="47"/>
      <c r="D53" s="47"/>
      <c r="E53" s="47"/>
      <c r="F53" s="47"/>
      <c r="G53" s="48"/>
    </row>
    <row r="54" spans="1:7" ht="12.75">
      <c r="A54" s="43" t="s">
        <v>19</v>
      </c>
      <c r="B54" s="47"/>
      <c r="C54" s="47"/>
      <c r="D54" s="47"/>
      <c r="E54" s="47"/>
      <c r="F54" s="47"/>
      <c r="G54" s="48"/>
    </row>
    <row r="55" spans="1:7" ht="14.25">
      <c r="A55" s="46" t="s">
        <v>94</v>
      </c>
      <c r="B55" s="47"/>
      <c r="C55" s="46">
        <v>60</v>
      </c>
      <c r="D55" s="46">
        <v>130</v>
      </c>
      <c r="E55" s="46">
        <v>145</v>
      </c>
      <c r="F55" s="46">
        <v>8</v>
      </c>
      <c r="G55" s="36"/>
    </row>
    <row r="56" spans="1:7" ht="14.25">
      <c r="A56" s="46" t="s">
        <v>96</v>
      </c>
      <c r="B56" s="47"/>
      <c r="C56" s="46">
        <v>30</v>
      </c>
      <c r="D56" s="46">
        <v>70</v>
      </c>
      <c r="E56" s="46">
        <v>75</v>
      </c>
      <c r="F56" s="47"/>
      <c r="G56" s="36"/>
    </row>
    <row r="57" spans="1:7" ht="14.25">
      <c r="A57" s="47"/>
      <c r="B57" s="47"/>
      <c r="C57" s="47"/>
      <c r="D57" s="47"/>
      <c r="E57" s="47"/>
      <c r="F57" s="47"/>
      <c r="G57" s="36"/>
    </row>
    <row r="58" spans="1:7" ht="14.25">
      <c r="A58" s="43" t="s">
        <v>99</v>
      </c>
      <c r="B58" s="47"/>
      <c r="C58" s="47"/>
      <c r="D58" s="47"/>
      <c r="E58" s="47"/>
      <c r="F58" s="46">
        <v>9</v>
      </c>
      <c r="G58" s="36"/>
    </row>
    <row r="59" spans="1:7" ht="14.25">
      <c r="A59" s="46" t="s">
        <v>100</v>
      </c>
      <c r="B59" s="47"/>
      <c r="C59" s="46">
        <v>4000</v>
      </c>
      <c r="D59" s="46">
        <v>4100</v>
      </c>
      <c r="E59" s="46">
        <v>4200</v>
      </c>
      <c r="F59" s="46">
        <v>5</v>
      </c>
      <c r="G59" s="36"/>
    </row>
    <row r="60" spans="1:7" ht="14.25">
      <c r="A60" s="46" t="s">
        <v>101</v>
      </c>
      <c r="B60" s="47"/>
      <c r="C60" s="46">
        <v>880</v>
      </c>
      <c r="D60" s="46">
        <v>890</v>
      </c>
      <c r="E60" s="46">
        <v>940</v>
      </c>
      <c r="F60" s="46">
        <v>5</v>
      </c>
      <c r="G60" s="36"/>
    </row>
    <row r="61" spans="1:7" ht="14.25">
      <c r="A61" s="46" t="s">
        <v>102</v>
      </c>
      <c r="B61" s="47"/>
      <c r="C61" s="46">
        <v>5750</v>
      </c>
      <c r="D61" s="46">
        <v>5900</v>
      </c>
      <c r="E61" s="46">
        <v>6050</v>
      </c>
      <c r="F61" s="46">
        <v>10</v>
      </c>
      <c r="G61" s="36"/>
    </row>
    <row r="62" spans="1:7" ht="14.25">
      <c r="A62" s="46" t="s">
        <v>103</v>
      </c>
      <c r="B62" s="47"/>
      <c r="C62" s="46">
        <v>340</v>
      </c>
      <c r="D62" s="46">
        <v>350</v>
      </c>
      <c r="E62" s="46">
        <v>320</v>
      </c>
      <c r="F62" s="46">
        <v>5</v>
      </c>
      <c r="G62" s="36"/>
    </row>
    <row r="63" spans="1:7" ht="14.25">
      <c r="A63" s="46" t="s">
        <v>104</v>
      </c>
      <c r="B63" s="47"/>
      <c r="C63" s="46">
        <v>240</v>
      </c>
      <c r="D63" s="46">
        <v>250</v>
      </c>
      <c r="E63" s="46">
        <v>240</v>
      </c>
      <c r="F63" s="46">
        <v>5</v>
      </c>
      <c r="G63" s="36"/>
    </row>
    <row r="64" spans="1:7" ht="14.25">
      <c r="A64" s="43" t="s">
        <v>105</v>
      </c>
      <c r="B64" s="47"/>
      <c r="C64" s="47"/>
      <c r="D64" s="47"/>
      <c r="E64" s="47"/>
      <c r="F64" s="47"/>
      <c r="G64" s="36"/>
    </row>
    <row r="65" spans="1:7" ht="15">
      <c r="A65" s="46" t="s">
        <v>106</v>
      </c>
      <c r="B65" s="47"/>
      <c r="C65" s="46">
        <v>300</v>
      </c>
      <c r="D65" s="46">
        <v>300</v>
      </c>
      <c r="E65" s="46">
        <v>300</v>
      </c>
      <c r="F65" s="47"/>
      <c r="G65" s="61"/>
    </row>
    <row r="66" spans="1:7" ht="15">
      <c r="A66" s="46" t="s">
        <v>107</v>
      </c>
      <c r="B66" s="47"/>
      <c r="C66" s="46">
        <v>340</v>
      </c>
      <c r="D66" s="46">
        <v>350</v>
      </c>
      <c r="E66" s="46">
        <v>350</v>
      </c>
      <c r="F66" s="47"/>
      <c r="G66" s="61"/>
    </row>
    <row r="67" spans="1:7" ht="15">
      <c r="A67" s="46" t="s">
        <v>108</v>
      </c>
      <c r="B67" s="47"/>
      <c r="C67" s="46">
        <v>25</v>
      </c>
      <c r="D67" s="46">
        <v>20</v>
      </c>
      <c r="E67" s="46">
        <v>25</v>
      </c>
      <c r="F67" s="47"/>
      <c r="G67" s="61"/>
    </row>
    <row r="68" spans="1:7" ht="15">
      <c r="A68" s="46" t="s">
        <v>109</v>
      </c>
      <c r="B68" s="47"/>
      <c r="C68" s="46">
        <v>10</v>
      </c>
      <c r="D68" s="46">
        <v>10</v>
      </c>
      <c r="E68" s="46">
        <v>10</v>
      </c>
      <c r="F68" s="47"/>
      <c r="G68" s="61"/>
    </row>
    <row r="69" spans="1:7" ht="15">
      <c r="A69" s="46" t="s">
        <v>110</v>
      </c>
      <c r="B69" s="47"/>
      <c r="C69" s="46">
        <v>150</v>
      </c>
      <c r="D69" s="46">
        <v>150</v>
      </c>
      <c r="E69" s="46">
        <v>160</v>
      </c>
      <c r="F69" s="47"/>
      <c r="G69" s="61"/>
    </row>
    <row r="70" spans="1:7" ht="15">
      <c r="A70" s="47"/>
      <c r="B70" s="47"/>
      <c r="C70" s="47"/>
      <c r="D70" s="47"/>
      <c r="E70" s="47"/>
      <c r="F70" s="47"/>
      <c r="G70" s="61"/>
    </row>
    <row r="71" spans="1:7" ht="15">
      <c r="A71" s="43" t="s">
        <v>112</v>
      </c>
      <c r="B71" s="43" t="s">
        <v>113</v>
      </c>
      <c r="C71" s="62"/>
      <c r="D71" s="62"/>
      <c r="E71" s="62"/>
      <c r="F71" s="47"/>
      <c r="G71" s="61"/>
    </row>
    <row r="72" spans="1:7" ht="15">
      <c r="A72" s="46" t="s">
        <v>114</v>
      </c>
      <c r="B72" s="46" t="s">
        <v>115</v>
      </c>
      <c r="C72" s="46">
        <v>25</v>
      </c>
      <c r="D72" s="46">
        <v>25</v>
      </c>
      <c r="E72" s="46">
        <v>25</v>
      </c>
      <c r="F72" s="46" t="s">
        <v>116</v>
      </c>
      <c r="G72" s="61"/>
    </row>
    <row r="73" spans="1:7" ht="15">
      <c r="A73" s="46" t="s">
        <v>117</v>
      </c>
      <c r="B73" s="46" t="s">
        <v>118</v>
      </c>
      <c r="C73" s="46">
        <v>40</v>
      </c>
      <c r="D73" s="46">
        <v>45</v>
      </c>
      <c r="E73" s="46">
        <v>45</v>
      </c>
      <c r="F73" s="46" t="s">
        <v>119</v>
      </c>
      <c r="G73" s="61"/>
    </row>
    <row r="74" spans="1:7" ht="15">
      <c r="A74" s="46" t="s">
        <v>120</v>
      </c>
      <c r="B74" s="46" t="s">
        <v>121</v>
      </c>
      <c r="C74" s="46">
        <v>25</v>
      </c>
      <c r="D74" s="46">
        <v>25</v>
      </c>
      <c r="E74" s="46">
        <v>25</v>
      </c>
      <c r="F74" s="46" t="s">
        <v>122</v>
      </c>
      <c r="G74" s="61"/>
    </row>
    <row r="75" spans="1:7" ht="15">
      <c r="A75" s="46" t="s">
        <v>123</v>
      </c>
      <c r="B75" s="46" t="s">
        <v>124</v>
      </c>
      <c r="C75" s="46">
        <v>10</v>
      </c>
      <c r="D75" s="46">
        <v>5</v>
      </c>
      <c r="E75" s="46">
        <v>5</v>
      </c>
      <c r="F75" s="46" t="s">
        <v>126</v>
      </c>
      <c r="G75" s="61"/>
    </row>
    <row r="76" spans="1:7" ht="15">
      <c r="A76" s="46" t="s">
        <v>127</v>
      </c>
      <c r="B76" s="46" t="s">
        <v>128</v>
      </c>
      <c r="C76" s="46">
        <v>90</v>
      </c>
      <c r="D76" s="46">
        <v>85</v>
      </c>
      <c r="E76" s="46">
        <v>85</v>
      </c>
      <c r="F76" s="47"/>
      <c r="G76" s="61"/>
    </row>
    <row r="77" spans="1:7" ht="15">
      <c r="A77" s="46" t="s">
        <v>129</v>
      </c>
      <c r="B77" s="46" t="s">
        <v>130</v>
      </c>
      <c r="C77" s="46">
        <v>185</v>
      </c>
      <c r="D77" s="46">
        <v>185</v>
      </c>
      <c r="E77" s="46">
        <v>195</v>
      </c>
      <c r="F77" s="47"/>
      <c r="G77" s="61"/>
    </row>
    <row r="78" spans="1:7" ht="15">
      <c r="A78" s="46" t="s">
        <v>131</v>
      </c>
      <c r="B78" s="46" t="s">
        <v>132</v>
      </c>
      <c r="C78" s="46">
        <v>5</v>
      </c>
      <c r="D78" s="46">
        <v>5</v>
      </c>
      <c r="E78" s="46">
        <v>5</v>
      </c>
      <c r="F78" s="47"/>
      <c r="G78" s="61"/>
    </row>
    <row r="79" spans="1:7" ht="15">
      <c r="A79" s="46" t="s">
        <v>64</v>
      </c>
      <c r="B79" s="46" t="s">
        <v>133</v>
      </c>
      <c r="C79" s="46">
        <v>15</v>
      </c>
      <c r="D79" s="46">
        <v>15</v>
      </c>
      <c r="E79" s="46">
        <v>15</v>
      </c>
      <c r="F79" s="46">
        <v>16</v>
      </c>
      <c r="G79" s="61"/>
    </row>
    <row r="80" spans="1:7" ht="15">
      <c r="A80" s="46" t="s">
        <v>135</v>
      </c>
      <c r="B80" s="46" t="s">
        <v>136</v>
      </c>
      <c r="C80" s="46">
        <v>5</v>
      </c>
      <c r="D80" s="46">
        <v>5</v>
      </c>
      <c r="E80" s="46">
        <v>5</v>
      </c>
      <c r="F80" s="47"/>
      <c r="G80" s="61"/>
    </row>
    <row r="81" spans="1:7" ht="15">
      <c r="A81" s="64" t="s">
        <v>138</v>
      </c>
      <c r="B81" s="46" t="s">
        <v>139</v>
      </c>
      <c r="C81" s="46">
        <v>5</v>
      </c>
      <c r="D81" s="46">
        <v>5</v>
      </c>
      <c r="E81" s="46">
        <v>5</v>
      </c>
      <c r="F81" s="47"/>
      <c r="G81" s="61"/>
    </row>
    <row r="82" spans="1:7" ht="15">
      <c r="A82" s="64" t="s">
        <v>140</v>
      </c>
      <c r="B82" s="46" t="s">
        <v>142</v>
      </c>
      <c r="C82" s="46">
        <v>5</v>
      </c>
      <c r="D82" s="46">
        <v>5</v>
      </c>
      <c r="E82" s="46">
        <v>5</v>
      </c>
      <c r="F82" s="46">
        <v>17</v>
      </c>
      <c r="G82" s="61"/>
    </row>
    <row r="83" spans="1:7" ht="15">
      <c r="A83" s="47"/>
      <c r="B83" s="47"/>
      <c r="C83" s="47"/>
      <c r="D83" s="47"/>
      <c r="E83" s="47"/>
      <c r="F83" s="47"/>
      <c r="G83" s="61"/>
    </row>
    <row r="84" spans="1:7" ht="15">
      <c r="A84" s="43" t="s">
        <v>75</v>
      </c>
      <c r="B84" s="47"/>
      <c r="C84" s="47"/>
      <c r="D84" s="47"/>
      <c r="E84" s="47"/>
      <c r="F84" s="47"/>
      <c r="G84" s="61"/>
    </row>
    <row r="85" spans="1:7" ht="15">
      <c r="A85" s="46" t="s">
        <v>143</v>
      </c>
      <c r="B85" s="46" t="s">
        <v>144</v>
      </c>
      <c r="C85" s="46">
        <v>180</v>
      </c>
      <c r="D85" s="46">
        <v>210</v>
      </c>
      <c r="E85" s="46">
        <v>215</v>
      </c>
      <c r="F85" s="47"/>
      <c r="G85" s="61"/>
    </row>
    <row r="86" spans="1:7" ht="15">
      <c r="A86" s="47"/>
      <c r="B86" s="47"/>
      <c r="C86" s="47"/>
      <c r="D86" s="47"/>
      <c r="E86" s="47"/>
      <c r="F86" s="47"/>
      <c r="G86" s="61"/>
    </row>
    <row r="87" spans="1:7" ht="15">
      <c r="A87" s="43" t="s">
        <v>52</v>
      </c>
      <c r="B87" s="47"/>
      <c r="C87" s="47"/>
      <c r="D87" s="47"/>
      <c r="E87" s="47"/>
      <c r="F87" s="47"/>
      <c r="G87" s="61"/>
    </row>
    <row r="88" spans="1:7" ht="15">
      <c r="A88" s="46" t="s">
        <v>146</v>
      </c>
      <c r="B88" s="46" t="s">
        <v>147</v>
      </c>
      <c r="C88" s="46">
        <v>115</v>
      </c>
      <c r="D88" s="46">
        <v>115</v>
      </c>
      <c r="E88" s="46">
        <v>125</v>
      </c>
      <c r="F88" s="46">
        <v>18</v>
      </c>
      <c r="G88" s="61"/>
    </row>
    <row r="89" spans="1:7" ht="15">
      <c r="A89" s="50"/>
      <c r="B89" s="47"/>
      <c r="C89" s="47"/>
      <c r="D89" s="47"/>
      <c r="E89" s="47"/>
      <c r="F89" s="47"/>
      <c r="G89" s="61"/>
    </row>
    <row r="90" spans="1:7" ht="15">
      <c r="A90" s="43" t="s">
        <v>148</v>
      </c>
      <c r="B90" s="47"/>
      <c r="C90" s="47"/>
      <c r="D90" s="47"/>
      <c r="E90" s="47"/>
      <c r="F90" s="47"/>
      <c r="G90" s="61"/>
    </row>
    <row r="91" spans="1:7" ht="15">
      <c r="A91" s="46" t="s">
        <v>149</v>
      </c>
      <c r="B91" s="47"/>
      <c r="C91" s="46">
        <v>335</v>
      </c>
      <c r="D91" s="46">
        <v>345</v>
      </c>
      <c r="E91" s="46">
        <v>355</v>
      </c>
      <c r="F91" s="47"/>
      <c r="G91" s="61"/>
    </row>
    <row r="92" spans="1:7" ht="15">
      <c r="A92" s="46" t="s">
        <v>150</v>
      </c>
      <c r="B92" s="47"/>
      <c r="C92" s="46">
        <v>6200</v>
      </c>
      <c r="D92" s="46">
        <v>6400</v>
      </c>
      <c r="E92" s="46">
        <v>6550</v>
      </c>
      <c r="F92" s="47"/>
      <c r="G92" s="61"/>
    </row>
    <row r="93" spans="1:7" ht="15">
      <c r="A93" s="47"/>
      <c r="B93" s="47"/>
      <c r="C93" s="47"/>
      <c r="D93" s="47"/>
      <c r="E93" s="47"/>
      <c r="F93" s="47"/>
      <c r="G93" s="61"/>
    </row>
    <row r="94" spans="1:7" ht="15">
      <c r="A94" s="43" t="s">
        <v>61</v>
      </c>
      <c r="B94" s="47"/>
      <c r="C94" s="47"/>
      <c r="D94" s="47"/>
      <c r="E94" s="47"/>
      <c r="F94" s="47"/>
      <c r="G94" s="61"/>
    </row>
    <row r="95" spans="1:7" ht="15">
      <c r="A95" s="46" t="s">
        <v>150</v>
      </c>
      <c r="B95" s="47"/>
      <c r="C95" s="46">
        <v>440</v>
      </c>
      <c r="D95" s="46">
        <v>440</v>
      </c>
      <c r="E95" s="46">
        <v>440</v>
      </c>
      <c r="F95" s="47"/>
      <c r="G95" s="61"/>
    </row>
    <row r="96" spans="1:7" ht="15">
      <c r="A96" s="46" t="s">
        <v>151</v>
      </c>
      <c r="B96" s="47"/>
      <c r="C96" s="46">
        <v>15</v>
      </c>
      <c r="D96" s="46">
        <v>15</v>
      </c>
      <c r="E96" s="46">
        <v>15</v>
      </c>
      <c r="F96" s="47"/>
      <c r="G96" s="61"/>
    </row>
    <row r="97" spans="1:7" ht="14.25">
      <c r="A97" s="47"/>
      <c r="B97" s="47"/>
      <c r="C97" s="47"/>
      <c r="D97" s="47"/>
      <c r="E97" s="47"/>
      <c r="F97" s="47"/>
      <c r="G97" s="36"/>
    </row>
    <row r="98" spans="1:7" ht="14.25">
      <c r="A98" s="43" t="s">
        <v>153</v>
      </c>
      <c r="B98" s="47"/>
      <c r="C98" s="47"/>
      <c r="D98" s="47"/>
      <c r="E98" s="47"/>
      <c r="F98" s="47"/>
      <c r="G98" s="36"/>
    </row>
    <row r="99" spans="1:7" ht="14.25">
      <c r="A99" s="46" t="s">
        <v>154</v>
      </c>
      <c r="B99" s="47"/>
      <c r="C99" s="46">
        <v>710</v>
      </c>
      <c r="D99" s="46">
        <v>730</v>
      </c>
      <c r="E99" s="46">
        <v>755</v>
      </c>
      <c r="F99" s="46" t="s">
        <v>155</v>
      </c>
      <c r="G99" s="36"/>
    </row>
    <row r="100" spans="1:7" ht="14.25">
      <c r="A100" s="46" t="s">
        <v>156</v>
      </c>
      <c r="B100" s="47"/>
      <c r="C100" s="46">
        <v>675</v>
      </c>
      <c r="D100" s="46">
        <v>695</v>
      </c>
      <c r="E100" s="46">
        <v>720</v>
      </c>
      <c r="F100" s="46" t="s">
        <v>155</v>
      </c>
      <c r="G100" s="36"/>
    </row>
    <row r="101" spans="1:7" ht="14.25">
      <c r="A101" s="46" t="s">
        <v>157</v>
      </c>
      <c r="B101" s="47"/>
      <c r="C101" s="46">
        <v>765</v>
      </c>
      <c r="D101" s="46">
        <v>760</v>
      </c>
      <c r="E101" s="46">
        <v>820</v>
      </c>
      <c r="F101" s="46" t="s">
        <v>155</v>
      </c>
      <c r="G101" s="36"/>
    </row>
    <row r="102" spans="1:7" ht="14.25">
      <c r="A102" s="46" t="s">
        <v>158</v>
      </c>
      <c r="B102" s="47"/>
      <c r="C102" s="46">
        <v>715</v>
      </c>
      <c r="D102" s="46">
        <v>685</v>
      </c>
      <c r="E102" s="46">
        <v>750</v>
      </c>
      <c r="F102" s="46" t="s">
        <v>155</v>
      </c>
      <c r="G102" s="36"/>
    </row>
    <row r="103" spans="1:7" ht="14.25">
      <c r="A103" s="46" t="s">
        <v>159</v>
      </c>
      <c r="B103" s="47"/>
      <c r="C103" s="46">
        <v>60</v>
      </c>
      <c r="D103" s="46">
        <v>65</v>
      </c>
      <c r="E103" s="46">
        <v>70</v>
      </c>
      <c r="F103" s="46" t="s">
        <v>155</v>
      </c>
      <c r="G103" s="36"/>
    </row>
    <row r="104" spans="1:7" ht="14.25">
      <c r="A104" s="46" t="s">
        <v>161</v>
      </c>
      <c r="B104" s="47"/>
      <c r="C104" s="46">
        <v>60</v>
      </c>
      <c r="D104" s="46">
        <v>60</v>
      </c>
      <c r="E104" s="46">
        <v>65</v>
      </c>
      <c r="F104" s="46" t="s">
        <v>155</v>
      </c>
      <c r="G104" s="36"/>
    </row>
    <row r="105" spans="1:7" ht="14.25">
      <c r="A105" s="46" t="s">
        <v>162</v>
      </c>
      <c r="B105" s="47"/>
      <c r="C105" s="46">
        <v>50</v>
      </c>
      <c r="D105" s="46">
        <v>40</v>
      </c>
      <c r="E105" s="46">
        <v>45</v>
      </c>
      <c r="F105" s="46" t="s">
        <v>155</v>
      </c>
      <c r="G105" s="36"/>
    </row>
    <row r="106" spans="1:7" ht="14.25">
      <c r="A106" s="46" t="s">
        <v>163</v>
      </c>
      <c r="B106" s="47"/>
      <c r="C106" s="46">
        <v>35</v>
      </c>
      <c r="D106" s="46">
        <v>25</v>
      </c>
      <c r="E106" s="46">
        <v>30</v>
      </c>
      <c r="F106" s="46" t="s">
        <v>155</v>
      </c>
      <c r="G106" s="36"/>
    </row>
    <row r="107" spans="1:7" ht="14.25">
      <c r="A107" s="46" t="s">
        <v>164</v>
      </c>
      <c r="B107" s="47"/>
      <c r="C107" s="46">
        <v>145</v>
      </c>
      <c r="D107" s="46">
        <v>150</v>
      </c>
      <c r="E107" s="46">
        <v>155</v>
      </c>
      <c r="F107" s="46" t="s">
        <v>155</v>
      </c>
      <c r="G107" s="36"/>
    </row>
    <row r="108" spans="1:7" ht="14.25">
      <c r="A108" s="46" t="s">
        <v>165</v>
      </c>
      <c r="B108" s="47"/>
      <c r="C108" s="46">
        <v>150</v>
      </c>
      <c r="D108" s="46">
        <v>155</v>
      </c>
      <c r="E108" s="46">
        <v>155</v>
      </c>
      <c r="F108" s="46" t="s">
        <v>155</v>
      </c>
      <c r="G108" s="36"/>
    </row>
    <row r="109" spans="1:7" ht="14.25">
      <c r="A109" s="46" t="s">
        <v>168</v>
      </c>
      <c r="B109" s="47"/>
      <c r="C109" s="46">
        <v>535</v>
      </c>
      <c r="D109" s="46">
        <v>565</v>
      </c>
      <c r="E109" s="46">
        <v>590</v>
      </c>
      <c r="F109" s="46" t="s">
        <v>155</v>
      </c>
      <c r="G109" s="36"/>
    </row>
    <row r="110" spans="1:7" ht="14.25">
      <c r="A110" s="46" t="s">
        <v>169</v>
      </c>
      <c r="B110" s="47"/>
      <c r="C110" s="46">
        <v>460</v>
      </c>
      <c r="D110" s="46">
        <v>485</v>
      </c>
      <c r="E110" s="46">
        <v>505</v>
      </c>
      <c r="F110" s="46" t="s">
        <v>155</v>
      </c>
      <c r="G110" s="36"/>
    </row>
    <row r="111" spans="1:7" ht="12.75">
      <c r="A111" s="76"/>
      <c r="B111" s="76"/>
      <c r="C111" s="76"/>
      <c r="D111" s="76"/>
      <c r="E111" s="76"/>
      <c r="F111" s="77"/>
      <c r="G111" s="47"/>
    </row>
    <row r="112" spans="1:7" ht="12.75">
      <c r="A112" s="78" t="s">
        <v>171</v>
      </c>
      <c r="B112" s="79"/>
      <c r="C112" s="79"/>
      <c r="D112" s="79"/>
      <c r="E112" s="79"/>
      <c r="F112" s="81"/>
      <c r="G112" s="81"/>
    </row>
    <row r="113" spans="1:7" ht="15">
      <c r="A113" s="255" t="s">
        <v>174</v>
      </c>
      <c r="B113" s="256"/>
      <c r="C113" s="256"/>
      <c r="D113" s="256"/>
      <c r="E113" s="256"/>
      <c r="F113" s="256"/>
      <c r="G113" s="61"/>
    </row>
    <row r="114" spans="1:7" ht="15">
      <c r="A114" s="257" t="s">
        <v>177</v>
      </c>
      <c r="B114" s="256"/>
      <c r="C114" s="256"/>
      <c r="D114" s="256"/>
      <c r="E114" s="256"/>
      <c r="F114" s="256"/>
      <c r="G114" s="61"/>
    </row>
    <row r="115" spans="1:7" ht="15">
      <c r="A115" s="257" t="s">
        <v>178</v>
      </c>
      <c r="B115" s="256"/>
      <c r="C115" s="256"/>
      <c r="D115" s="256"/>
      <c r="E115" s="256"/>
      <c r="F115" s="256"/>
      <c r="G115" s="61"/>
    </row>
    <row r="116" spans="1:7" ht="15">
      <c r="A116" s="257" t="s">
        <v>179</v>
      </c>
      <c r="B116" s="256"/>
      <c r="C116" s="256"/>
      <c r="D116" s="256"/>
      <c r="E116" s="256"/>
      <c r="F116" s="256"/>
      <c r="G116" s="61"/>
    </row>
    <row r="117" spans="1:7" ht="15">
      <c r="A117" s="257" t="s">
        <v>180</v>
      </c>
      <c r="B117" s="256"/>
      <c r="C117" s="256"/>
      <c r="D117" s="256"/>
      <c r="E117" s="256"/>
      <c r="F117" s="256"/>
      <c r="G117" s="61"/>
    </row>
    <row r="118" spans="1:7" ht="15">
      <c r="A118" s="257" t="s">
        <v>181</v>
      </c>
      <c r="B118" s="256"/>
      <c r="C118" s="256"/>
      <c r="D118" s="256"/>
      <c r="E118" s="256"/>
      <c r="F118" s="256"/>
      <c r="G118" s="61"/>
    </row>
    <row r="119" spans="1:7" ht="15">
      <c r="A119" s="257" t="s">
        <v>183</v>
      </c>
      <c r="B119" s="256"/>
      <c r="C119" s="256"/>
      <c r="D119" s="256"/>
      <c r="E119" s="256"/>
      <c r="F119" s="256"/>
      <c r="G119" s="61"/>
    </row>
    <row r="120" spans="1:7" ht="15">
      <c r="A120" s="259" t="s">
        <v>185</v>
      </c>
      <c r="B120" s="256"/>
      <c r="C120" s="256"/>
      <c r="D120" s="256"/>
      <c r="E120" s="256"/>
      <c r="F120" s="256"/>
      <c r="G120" s="61"/>
    </row>
    <row r="121" spans="1:7" ht="15">
      <c r="A121" s="260" t="s">
        <v>187</v>
      </c>
      <c r="B121" s="256"/>
      <c r="C121" s="256"/>
      <c r="D121" s="256"/>
      <c r="E121" s="256"/>
      <c r="F121" s="256"/>
      <c r="G121" s="61"/>
    </row>
    <row r="122" spans="1:7" ht="15">
      <c r="A122" s="257" t="s">
        <v>189</v>
      </c>
      <c r="B122" s="256"/>
      <c r="C122" s="256"/>
      <c r="D122" s="256"/>
      <c r="E122" s="256"/>
      <c r="F122" s="256"/>
      <c r="G122" s="61"/>
    </row>
    <row r="123" spans="1:7" ht="15">
      <c r="A123" s="257" t="s">
        <v>191</v>
      </c>
      <c r="B123" s="256"/>
      <c r="C123" s="256"/>
      <c r="D123" s="256"/>
      <c r="E123" s="256"/>
      <c r="F123" s="256"/>
      <c r="G123" s="61"/>
    </row>
    <row r="124" spans="1:7" ht="15">
      <c r="A124" s="258" t="s">
        <v>193</v>
      </c>
      <c r="B124" s="256"/>
      <c r="C124" s="256"/>
      <c r="D124" s="256"/>
      <c r="E124" s="256"/>
      <c r="F124" s="256"/>
      <c r="G124" s="61"/>
    </row>
    <row r="125" spans="1:7" ht="15">
      <c r="A125" s="258" t="s">
        <v>194</v>
      </c>
      <c r="B125" s="256"/>
      <c r="C125" s="256"/>
      <c r="D125" s="256"/>
      <c r="E125" s="256"/>
      <c r="F125" s="256"/>
      <c r="G125" s="61"/>
    </row>
    <row r="126" spans="1:7" ht="15">
      <c r="A126" s="258" t="s">
        <v>196</v>
      </c>
      <c r="B126" s="256"/>
      <c r="C126" s="256"/>
      <c r="D126" s="256"/>
      <c r="E126" s="256"/>
      <c r="F126" s="256"/>
      <c r="G126" s="61"/>
    </row>
    <row r="127" spans="1:7" ht="15">
      <c r="A127" s="258" t="s">
        <v>198</v>
      </c>
      <c r="B127" s="256"/>
      <c r="C127" s="256"/>
      <c r="D127" s="256"/>
      <c r="E127" s="256"/>
      <c r="F127" s="256"/>
      <c r="G127" s="61"/>
    </row>
    <row r="128" spans="1:7" ht="15">
      <c r="A128" s="258" t="s">
        <v>200</v>
      </c>
      <c r="B128" s="256"/>
      <c r="C128" s="256"/>
      <c r="D128" s="256"/>
      <c r="E128" s="256"/>
      <c r="F128" s="256"/>
      <c r="G128" s="61"/>
    </row>
    <row r="129" spans="1:7" ht="15">
      <c r="A129" s="258" t="s">
        <v>201</v>
      </c>
      <c r="B129" s="256"/>
      <c r="C129" s="256"/>
      <c r="D129" s="256"/>
      <c r="E129" s="256"/>
      <c r="F129" s="256"/>
      <c r="G129" s="61"/>
    </row>
    <row r="130" spans="1:7" ht="15">
      <c r="A130" s="258" t="s">
        <v>203</v>
      </c>
      <c r="B130" s="256"/>
      <c r="C130" s="256"/>
      <c r="D130" s="256"/>
      <c r="E130" s="256"/>
      <c r="F130" s="256"/>
      <c r="G130" s="61"/>
    </row>
    <row r="131" spans="1:7" ht="15">
      <c r="A131" s="258" t="s">
        <v>204</v>
      </c>
      <c r="B131" s="256"/>
      <c r="C131" s="256"/>
      <c r="D131" s="256"/>
      <c r="E131" s="256"/>
      <c r="F131" s="256"/>
      <c r="G131" s="61"/>
    </row>
    <row r="132" spans="1:7" ht="15">
      <c r="A132" s="258" t="s">
        <v>205</v>
      </c>
      <c r="B132" s="256"/>
      <c r="C132" s="256"/>
      <c r="D132" s="256"/>
      <c r="E132" s="256"/>
      <c r="F132" s="256"/>
      <c r="G132" s="61"/>
    </row>
    <row r="133" spans="1:7" ht="15">
      <c r="A133" s="258" t="s">
        <v>206</v>
      </c>
      <c r="B133" s="256"/>
      <c r="C133" s="256"/>
      <c r="D133" s="256"/>
      <c r="E133" s="256"/>
      <c r="F133" s="256"/>
      <c r="G133" s="61"/>
    </row>
    <row r="134" spans="1:7" ht="15">
      <c r="A134" s="47"/>
      <c r="B134" s="47"/>
      <c r="C134" s="47"/>
      <c r="D134" s="47"/>
      <c r="E134" s="47"/>
      <c r="F134" s="48"/>
      <c r="G134" s="61"/>
    </row>
    <row r="135" spans="1:7" ht="15">
      <c r="A135" s="47"/>
      <c r="B135" s="47"/>
      <c r="C135" s="47"/>
      <c r="D135" s="47"/>
      <c r="E135" s="47"/>
      <c r="F135" s="48"/>
      <c r="G135" s="61"/>
    </row>
    <row r="136" spans="1:7" ht="15">
      <c r="A136" s="47"/>
      <c r="B136" s="47"/>
      <c r="C136" s="47"/>
      <c r="D136" s="47"/>
      <c r="E136" s="47"/>
      <c r="F136" s="48"/>
      <c r="G136" s="61"/>
    </row>
    <row r="137" spans="1:7" ht="15">
      <c r="A137" s="47"/>
      <c r="B137" s="47"/>
      <c r="C137" s="47"/>
      <c r="D137" s="47"/>
      <c r="E137" s="47"/>
      <c r="F137" s="48"/>
      <c r="G137" s="61"/>
    </row>
    <row r="138" spans="1:7" ht="15">
      <c r="A138" s="47"/>
      <c r="B138" s="47"/>
      <c r="C138" s="47"/>
      <c r="D138" s="47"/>
      <c r="E138" s="47"/>
      <c r="F138" s="48"/>
      <c r="G138" s="61"/>
    </row>
    <row r="139" spans="1:7" ht="15">
      <c r="A139" s="47"/>
      <c r="B139" s="47"/>
      <c r="C139" s="47"/>
      <c r="D139" s="47"/>
      <c r="E139" s="47"/>
      <c r="F139" s="48"/>
      <c r="G139" s="61"/>
    </row>
    <row r="140" spans="1:7" ht="15">
      <c r="A140" s="47"/>
      <c r="B140" s="47"/>
      <c r="C140" s="47"/>
      <c r="D140" s="47"/>
      <c r="E140" s="47"/>
      <c r="F140" s="48"/>
      <c r="G140" s="61"/>
    </row>
    <row r="141" spans="1:7" ht="15">
      <c r="A141" s="47"/>
      <c r="B141" s="47"/>
      <c r="C141" s="47"/>
      <c r="D141" s="47"/>
      <c r="E141" s="47"/>
      <c r="F141" s="48"/>
      <c r="G141" s="61"/>
    </row>
    <row r="142" spans="1:7" ht="15">
      <c r="A142" s="47"/>
      <c r="B142" s="47"/>
      <c r="C142" s="47"/>
      <c r="D142" s="47"/>
      <c r="E142" s="47"/>
      <c r="F142" s="48"/>
      <c r="G142" s="61"/>
    </row>
    <row r="143" spans="1:7" ht="15">
      <c r="A143" s="47"/>
      <c r="B143" s="47"/>
      <c r="C143" s="47"/>
      <c r="D143" s="47"/>
      <c r="E143" s="47"/>
      <c r="F143" s="48"/>
      <c r="G143" s="61"/>
    </row>
    <row r="144" spans="1:7" ht="15">
      <c r="A144" s="47"/>
      <c r="B144" s="47"/>
      <c r="C144" s="47"/>
      <c r="D144" s="47"/>
      <c r="E144" s="47"/>
      <c r="F144" s="48"/>
      <c r="G144" s="61"/>
    </row>
    <row r="145" spans="1:7" ht="15">
      <c r="A145" s="47"/>
      <c r="B145" s="47"/>
      <c r="C145" s="47"/>
      <c r="D145" s="47"/>
      <c r="E145" s="47"/>
      <c r="F145" s="48"/>
      <c r="G145" s="61"/>
    </row>
    <row r="146" spans="1:7" ht="15">
      <c r="A146" s="47"/>
      <c r="B146" s="47"/>
      <c r="C146" s="47"/>
      <c r="D146" s="47"/>
      <c r="E146" s="47"/>
      <c r="F146" s="48"/>
      <c r="G146" s="61"/>
    </row>
    <row r="147" spans="1:7" ht="15">
      <c r="A147" s="47"/>
      <c r="B147" s="47"/>
      <c r="C147" s="47"/>
      <c r="D147" s="47"/>
      <c r="E147" s="47"/>
      <c r="F147" s="48"/>
      <c r="G147" s="61"/>
    </row>
    <row r="148" spans="1:7" ht="15">
      <c r="A148" s="47"/>
      <c r="B148" s="47"/>
      <c r="C148" s="47"/>
      <c r="D148" s="47"/>
      <c r="E148" s="47"/>
      <c r="F148" s="48"/>
      <c r="G148" s="61"/>
    </row>
    <row r="149" spans="1:7" ht="15">
      <c r="A149" s="47"/>
      <c r="B149" s="47"/>
      <c r="C149" s="47"/>
      <c r="D149" s="47"/>
      <c r="E149" s="47"/>
      <c r="F149" s="48"/>
      <c r="G149" s="61"/>
    </row>
    <row r="150" spans="1:7" ht="15">
      <c r="A150" s="47"/>
      <c r="B150" s="47"/>
      <c r="C150" s="47"/>
      <c r="D150" s="47"/>
      <c r="E150" s="47"/>
      <c r="F150" s="48"/>
      <c r="G150" s="61"/>
    </row>
    <row r="151" spans="1:7" ht="15">
      <c r="A151" s="47"/>
      <c r="B151" s="47"/>
      <c r="C151" s="47"/>
      <c r="D151" s="47"/>
      <c r="E151" s="47"/>
      <c r="F151" s="48"/>
      <c r="G151" s="61"/>
    </row>
    <row r="152" spans="1:7" ht="15">
      <c r="A152" s="47"/>
      <c r="B152" s="47"/>
      <c r="C152" s="47"/>
      <c r="D152" s="47"/>
      <c r="E152" s="47"/>
      <c r="F152" s="48"/>
      <c r="G152" s="61"/>
    </row>
    <row r="153" spans="1:7" ht="15">
      <c r="A153" s="47"/>
      <c r="B153" s="47"/>
      <c r="C153" s="47"/>
      <c r="D153" s="47"/>
      <c r="E153" s="47"/>
      <c r="F153" s="48"/>
      <c r="G153" s="61"/>
    </row>
    <row r="154" spans="1:7" ht="15">
      <c r="A154" s="47"/>
      <c r="B154" s="47"/>
      <c r="C154" s="47"/>
      <c r="D154" s="47"/>
      <c r="E154" s="47"/>
      <c r="F154" s="48"/>
      <c r="G154" s="61"/>
    </row>
    <row r="155" spans="1:7" ht="15">
      <c r="A155" s="47"/>
      <c r="B155" s="47"/>
      <c r="C155" s="47"/>
      <c r="D155" s="47"/>
      <c r="E155" s="47"/>
      <c r="F155" s="48"/>
      <c r="G155" s="61"/>
    </row>
    <row r="156" spans="1:7" ht="15">
      <c r="A156" s="47"/>
      <c r="B156" s="47"/>
      <c r="C156" s="47"/>
      <c r="D156" s="47"/>
      <c r="E156" s="47"/>
      <c r="F156" s="48"/>
      <c r="G156" s="61"/>
    </row>
    <row r="157" spans="1:7" ht="15">
      <c r="A157" s="47"/>
      <c r="B157" s="47"/>
      <c r="C157" s="47"/>
      <c r="D157" s="47"/>
      <c r="E157" s="47"/>
      <c r="F157" s="48"/>
      <c r="G157" s="61"/>
    </row>
    <row r="158" spans="1:7" ht="15">
      <c r="A158" s="47"/>
      <c r="B158" s="47"/>
      <c r="C158" s="47"/>
      <c r="D158" s="47"/>
      <c r="E158" s="47"/>
      <c r="F158" s="48"/>
      <c r="G158" s="61"/>
    </row>
    <row r="159" spans="1:7" ht="15">
      <c r="A159" s="36"/>
      <c r="B159" s="36"/>
      <c r="C159" s="36"/>
      <c r="D159" s="36"/>
      <c r="E159" s="36"/>
      <c r="F159" s="48"/>
      <c r="G159" s="61"/>
    </row>
  </sheetData>
  <mergeCells count="21">
    <mergeCell ref="A130:F130"/>
    <mergeCell ref="A131:F131"/>
    <mergeCell ref="A132:F132"/>
    <mergeCell ref="A133:F133"/>
    <mergeCell ref="A120:F120"/>
    <mergeCell ref="A121:F121"/>
    <mergeCell ref="A122:F122"/>
    <mergeCell ref="A123:F123"/>
    <mergeCell ref="A124:F124"/>
    <mergeCell ref="A125:F125"/>
    <mergeCell ref="A126:F126"/>
    <mergeCell ref="A118:F118"/>
    <mergeCell ref="A119:F119"/>
    <mergeCell ref="A127:F127"/>
    <mergeCell ref="A128:F128"/>
    <mergeCell ref="A129:F129"/>
    <mergeCell ref="A113:F113"/>
    <mergeCell ref="A114:F114"/>
    <mergeCell ref="A115:F115"/>
    <mergeCell ref="A116:F116"/>
    <mergeCell ref="A117:F11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52"/>
  <sheetViews>
    <sheetView workbookViewId="0"/>
  </sheetViews>
  <sheetFormatPr defaultColWidth="14.42578125" defaultRowHeight="15.75" customHeight="1"/>
  <sheetData>
    <row r="1" spans="1:10" ht="15.75" customHeight="1">
      <c r="A1" s="65" t="s">
        <v>137</v>
      </c>
      <c r="B1" s="66"/>
      <c r="C1" s="66"/>
      <c r="D1" s="66"/>
      <c r="E1" s="66"/>
      <c r="F1" s="66"/>
      <c r="G1" s="66"/>
      <c r="H1" s="66"/>
      <c r="I1" s="66"/>
      <c r="J1" s="66"/>
    </row>
    <row r="2" spans="1:10" ht="15.75" customHeight="1">
      <c r="A2" s="66"/>
      <c r="B2" s="261" t="s">
        <v>152</v>
      </c>
      <c r="C2" s="256"/>
      <c r="D2" s="256"/>
      <c r="E2" s="66"/>
      <c r="F2" s="66"/>
      <c r="G2" s="66"/>
      <c r="H2" s="66"/>
      <c r="I2" s="66"/>
      <c r="J2" s="66"/>
    </row>
    <row r="3" spans="1:10" ht="15.75" customHeight="1">
      <c r="A3" s="66"/>
      <c r="B3" s="67"/>
      <c r="C3" s="68"/>
      <c r="D3" s="68"/>
      <c r="E3" s="68"/>
      <c r="F3" s="68"/>
      <c r="G3" s="68"/>
      <c r="H3" s="68"/>
      <c r="I3" s="69"/>
      <c r="J3" s="70"/>
    </row>
    <row r="4" spans="1:10" ht="15.75" customHeight="1">
      <c r="A4" s="66"/>
      <c r="B4" s="71"/>
      <c r="C4" s="72"/>
      <c r="D4" s="262" t="s">
        <v>160</v>
      </c>
      <c r="E4" s="263"/>
      <c r="F4" s="263"/>
      <c r="G4" s="263"/>
      <c r="H4" s="263"/>
      <c r="I4" s="263"/>
      <c r="J4" s="264"/>
    </row>
    <row r="5" spans="1:10" ht="15.75" customHeight="1">
      <c r="A5" s="66"/>
      <c r="B5" s="73"/>
      <c r="C5" s="74"/>
      <c r="D5" s="75" t="s">
        <v>166</v>
      </c>
      <c r="E5" s="262" t="s">
        <v>167</v>
      </c>
      <c r="F5" s="263"/>
      <c r="G5" s="263"/>
      <c r="H5" s="263"/>
      <c r="I5" s="263"/>
      <c r="J5" s="264"/>
    </row>
    <row r="6" spans="1:10" ht="15.75" customHeight="1">
      <c r="A6" s="66"/>
      <c r="B6" s="73"/>
      <c r="C6" s="74"/>
      <c r="D6" s="80" t="s">
        <v>170</v>
      </c>
      <c r="E6" s="80" t="s">
        <v>172</v>
      </c>
      <c r="F6" s="80" t="s">
        <v>28</v>
      </c>
      <c r="G6" s="80" t="s">
        <v>29</v>
      </c>
      <c r="H6" s="80" t="s">
        <v>30</v>
      </c>
      <c r="I6" s="80" t="s">
        <v>173</v>
      </c>
      <c r="J6" s="82" t="s">
        <v>175</v>
      </c>
    </row>
    <row r="7" spans="1:10" ht="15.75" customHeight="1">
      <c r="A7" s="66"/>
      <c r="B7" s="265" t="s">
        <v>176</v>
      </c>
      <c r="C7" s="256"/>
      <c r="D7" s="84">
        <v>180.7</v>
      </c>
      <c r="E7" s="84">
        <v>190.2</v>
      </c>
      <c r="F7" s="84">
        <v>192.9</v>
      </c>
      <c r="G7" s="84">
        <v>203.2</v>
      </c>
      <c r="H7" s="84">
        <v>210.7</v>
      </c>
      <c r="I7" s="84">
        <v>219.7</v>
      </c>
      <c r="J7" s="85">
        <v>229.9</v>
      </c>
    </row>
    <row r="8" spans="1:10" ht="15.75" customHeight="1">
      <c r="A8" s="66"/>
      <c r="B8" s="83" t="s">
        <v>182</v>
      </c>
      <c r="C8" s="83" t="s">
        <v>184</v>
      </c>
      <c r="D8" s="84">
        <v>154.9</v>
      </c>
      <c r="E8" s="84">
        <v>161.69999999999999</v>
      </c>
      <c r="F8" s="84">
        <v>162</v>
      </c>
      <c r="G8" s="84">
        <v>170.8</v>
      </c>
      <c r="H8" s="84">
        <v>177.3</v>
      </c>
      <c r="I8" s="84">
        <v>184.9</v>
      </c>
      <c r="J8" s="85">
        <v>193.4</v>
      </c>
    </row>
    <row r="9" spans="1:10" ht="15.75" customHeight="1">
      <c r="A9" s="66"/>
      <c r="B9" s="67"/>
      <c r="C9" s="83" t="s">
        <v>186</v>
      </c>
      <c r="D9" s="84">
        <v>28.3</v>
      </c>
      <c r="E9" s="84">
        <v>30.5</v>
      </c>
      <c r="F9" s="84">
        <v>32.9</v>
      </c>
      <c r="G9" s="84">
        <v>33.6</v>
      </c>
      <c r="H9" s="84">
        <v>34.799999999999997</v>
      </c>
      <c r="I9" s="84">
        <v>36.4</v>
      </c>
      <c r="J9" s="85">
        <v>38.299999999999997</v>
      </c>
    </row>
    <row r="10" spans="1:10" ht="15.75" customHeight="1">
      <c r="A10" s="66"/>
      <c r="B10" s="265" t="s">
        <v>188</v>
      </c>
      <c r="C10" s="256"/>
      <c r="D10" s="84">
        <v>132.5</v>
      </c>
      <c r="E10" s="84">
        <v>136.9</v>
      </c>
      <c r="F10" s="84">
        <v>141.9</v>
      </c>
      <c r="G10" s="84">
        <v>147.80000000000001</v>
      </c>
      <c r="H10" s="84">
        <v>153.4</v>
      </c>
      <c r="I10" s="84">
        <v>159.19999999999999</v>
      </c>
      <c r="J10" s="85">
        <v>165.5</v>
      </c>
    </row>
    <row r="11" spans="1:10" ht="15.75" customHeight="1">
      <c r="A11" s="66"/>
      <c r="B11" s="265" t="s">
        <v>190</v>
      </c>
      <c r="C11" s="256"/>
      <c r="D11" s="84">
        <v>125.3</v>
      </c>
      <c r="E11" s="84">
        <v>132.19999999999999</v>
      </c>
      <c r="F11" s="84">
        <v>137.19999999999999</v>
      </c>
      <c r="G11" s="84">
        <v>141.9</v>
      </c>
      <c r="H11" s="84">
        <v>146.4</v>
      </c>
      <c r="I11" s="84">
        <v>150.80000000000001</v>
      </c>
      <c r="J11" s="85">
        <v>155.30000000000001</v>
      </c>
    </row>
    <row r="12" spans="1:10" ht="15.75" customHeight="1">
      <c r="A12" s="66"/>
      <c r="B12" s="265" t="s">
        <v>192</v>
      </c>
      <c r="C12" s="256"/>
      <c r="D12" s="84">
        <v>55.9</v>
      </c>
      <c r="E12" s="84">
        <v>59.5</v>
      </c>
      <c r="F12" s="84">
        <v>60</v>
      </c>
      <c r="G12" s="84">
        <v>59.6</v>
      </c>
      <c r="H12" s="84">
        <v>60.9</v>
      </c>
      <c r="I12" s="84">
        <v>63.6</v>
      </c>
      <c r="J12" s="85">
        <v>66</v>
      </c>
    </row>
    <row r="13" spans="1:10" ht="15.75" customHeight="1">
      <c r="A13" s="66"/>
      <c r="B13" s="83" t="s">
        <v>182</v>
      </c>
      <c r="C13" s="83" t="s">
        <v>195</v>
      </c>
      <c r="D13" s="84">
        <v>54.1</v>
      </c>
      <c r="E13" s="84">
        <v>57.3</v>
      </c>
      <c r="F13" s="84">
        <v>57.4</v>
      </c>
      <c r="G13" s="84">
        <v>57</v>
      </c>
      <c r="H13" s="84">
        <v>58</v>
      </c>
      <c r="I13" s="84">
        <v>60.5</v>
      </c>
      <c r="J13" s="85">
        <v>62.9</v>
      </c>
    </row>
    <row r="14" spans="1:10" ht="15.75" customHeight="1">
      <c r="A14" s="66"/>
      <c r="B14" s="67"/>
      <c r="C14" s="83" t="s">
        <v>197</v>
      </c>
      <c r="D14" s="84">
        <v>1.8</v>
      </c>
      <c r="E14" s="84">
        <v>2.1</v>
      </c>
      <c r="F14" s="84">
        <v>2.6</v>
      </c>
      <c r="G14" s="84">
        <v>2.5</v>
      </c>
      <c r="H14" s="84">
        <v>2.9</v>
      </c>
      <c r="I14" s="84">
        <v>3.1</v>
      </c>
      <c r="J14" s="85">
        <v>3.1</v>
      </c>
    </row>
    <row r="15" spans="1:10" ht="15.75" customHeight="1">
      <c r="A15" s="66"/>
      <c r="B15" s="265" t="s">
        <v>199</v>
      </c>
      <c r="C15" s="256"/>
      <c r="D15" s="84">
        <v>-0.6</v>
      </c>
      <c r="E15" s="84">
        <v>-0.6</v>
      </c>
      <c r="F15" s="84">
        <v>-0.7</v>
      </c>
      <c r="G15" s="84">
        <v>-0.7</v>
      </c>
      <c r="H15" s="84">
        <v>-0.5</v>
      </c>
      <c r="I15" s="84">
        <v>-0.4</v>
      </c>
      <c r="J15" s="85">
        <v>-0.3</v>
      </c>
    </row>
    <row r="16" spans="1:10" ht="15.75" customHeight="1">
      <c r="A16" s="66"/>
      <c r="B16" s="265" t="s">
        <v>202</v>
      </c>
      <c r="C16" s="256"/>
      <c r="D16" s="84">
        <v>27.9</v>
      </c>
      <c r="E16" s="84">
        <v>28.3</v>
      </c>
      <c r="F16" s="84">
        <v>28.3</v>
      </c>
      <c r="G16" s="84">
        <v>29.2</v>
      </c>
      <c r="H16" s="84">
        <v>30.2</v>
      </c>
      <c r="I16" s="84">
        <v>31.1</v>
      </c>
      <c r="J16" s="85">
        <v>32</v>
      </c>
    </row>
    <row r="17" spans="1:10" ht="15">
      <c r="A17" s="61"/>
      <c r="B17" s="265" t="s">
        <v>15</v>
      </c>
      <c r="C17" s="256"/>
      <c r="D17" s="84">
        <v>30.2</v>
      </c>
      <c r="E17" s="84">
        <v>30.7</v>
      </c>
      <c r="F17" s="84">
        <v>30.9</v>
      </c>
      <c r="G17" s="84">
        <v>31.4</v>
      </c>
      <c r="H17" s="84">
        <v>33.200000000000003</v>
      </c>
      <c r="I17" s="84">
        <v>33.9</v>
      </c>
      <c r="J17" s="85">
        <v>34.5</v>
      </c>
    </row>
    <row r="18" spans="1:10" ht="15">
      <c r="A18" s="61"/>
      <c r="B18" s="265" t="s">
        <v>17</v>
      </c>
      <c r="C18" s="256"/>
      <c r="D18" s="84">
        <v>32.1</v>
      </c>
      <c r="E18" s="84">
        <v>34.200000000000003</v>
      </c>
      <c r="F18" s="84">
        <v>35.9</v>
      </c>
      <c r="G18" s="84">
        <v>37</v>
      </c>
      <c r="H18" s="84">
        <v>38.1</v>
      </c>
      <c r="I18" s="84">
        <v>39.200000000000003</v>
      </c>
      <c r="J18" s="85">
        <v>40.4</v>
      </c>
    </row>
    <row r="19" spans="1:10" ht="15">
      <c r="A19" s="61"/>
      <c r="B19" s="265" t="s">
        <v>207</v>
      </c>
      <c r="C19" s="256"/>
      <c r="D19" s="84">
        <v>17.100000000000001</v>
      </c>
      <c r="E19" s="84">
        <v>17.8</v>
      </c>
      <c r="F19" s="84">
        <v>18.399999999999999</v>
      </c>
      <c r="G19" s="84">
        <v>19.100000000000001</v>
      </c>
      <c r="H19" s="84">
        <v>19.600000000000001</v>
      </c>
      <c r="I19" s="84">
        <v>20.100000000000001</v>
      </c>
      <c r="J19" s="85">
        <v>20.7</v>
      </c>
    </row>
    <row r="20" spans="1:10" ht="15">
      <c r="A20" s="61"/>
      <c r="B20" s="265" t="s">
        <v>18</v>
      </c>
      <c r="C20" s="256"/>
      <c r="D20" s="84">
        <v>7.8</v>
      </c>
      <c r="E20" s="84">
        <v>8.6999999999999993</v>
      </c>
      <c r="F20" s="84">
        <v>9.1</v>
      </c>
      <c r="G20" s="84">
        <v>10.6</v>
      </c>
      <c r="H20" s="84">
        <v>10.8</v>
      </c>
      <c r="I20" s="84">
        <v>11.6</v>
      </c>
      <c r="J20" s="85">
        <v>12.5</v>
      </c>
    </row>
    <row r="21" spans="1:10" ht="15">
      <c r="A21" s="61"/>
      <c r="B21" s="265" t="s">
        <v>19</v>
      </c>
      <c r="C21" s="256"/>
      <c r="D21" s="84">
        <v>5.2</v>
      </c>
      <c r="E21" s="84">
        <v>5.5</v>
      </c>
      <c r="F21" s="84">
        <v>5.7</v>
      </c>
      <c r="G21" s="84">
        <v>5.9</v>
      </c>
      <c r="H21" s="84">
        <v>6.2</v>
      </c>
      <c r="I21" s="84">
        <v>6.5</v>
      </c>
      <c r="J21" s="85">
        <v>6.9</v>
      </c>
    </row>
    <row r="22" spans="1:10" ht="15">
      <c r="A22" s="61"/>
      <c r="B22" s="265" t="s">
        <v>208</v>
      </c>
      <c r="C22" s="256"/>
      <c r="D22" s="84">
        <v>13.6</v>
      </c>
      <c r="E22" s="84">
        <v>12.8</v>
      </c>
      <c r="F22" s="84">
        <v>13.3</v>
      </c>
      <c r="G22" s="84">
        <v>14.1</v>
      </c>
      <c r="H22" s="84">
        <v>14.9</v>
      </c>
      <c r="I22" s="84">
        <v>15.8</v>
      </c>
      <c r="J22" s="85">
        <v>17.2</v>
      </c>
    </row>
    <row r="23" spans="1:10" ht="15">
      <c r="A23" s="61"/>
      <c r="B23" s="265" t="s">
        <v>33</v>
      </c>
      <c r="C23" s="256"/>
      <c r="D23" s="84">
        <v>3.5</v>
      </c>
      <c r="E23" s="84">
        <v>3.7</v>
      </c>
      <c r="F23" s="84">
        <v>3.8</v>
      </c>
      <c r="G23" s="84">
        <v>3.9</v>
      </c>
      <c r="H23" s="84">
        <v>4</v>
      </c>
      <c r="I23" s="84">
        <v>4.2</v>
      </c>
      <c r="J23" s="85">
        <v>4.3</v>
      </c>
    </row>
    <row r="24" spans="1:10" ht="15">
      <c r="A24" s="61"/>
      <c r="B24" s="265" t="s">
        <v>123</v>
      </c>
      <c r="C24" s="256"/>
      <c r="D24" s="84">
        <v>8.8000000000000007</v>
      </c>
      <c r="E24" s="84">
        <v>9.3000000000000007</v>
      </c>
      <c r="F24" s="84">
        <v>9.1999999999999993</v>
      </c>
      <c r="G24" s="84">
        <v>9.1999999999999993</v>
      </c>
      <c r="H24" s="84">
        <v>9.1999999999999993</v>
      </c>
      <c r="I24" s="84">
        <v>9.1</v>
      </c>
      <c r="J24" s="85">
        <v>9.1</v>
      </c>
    </row>
    <row r="25" spans="1:10" ht="15">
      <c r="A25" s="61"/>
      <c r="B25" s="265" t="s">
        <v>209</v>
      </c>
      <c r="C25" s="256"/>
      <c r="D25" s="84">
        <v>11.6</v>
      </c>
      <c r="E25" s="84">
        <v>12.3</v>
      </c>
      <c r="F25" s="84">
        <v>12.7</v>
      </c>
      <c r="G25" s="84">
        <v>13</v>
      </c>
      <c r="H25" s="84">
        <v>13.6</v>
      </c>
      <c r="I25" s="84">
        <v>14.1</v>
      </c>
      <c r="J25" s="85">
        <v>14.6</v>
      </c>
    </row>
    <row r="26" spans="1:10" ht="15">
      <c r="A26" s="61"/>
      <c r="B26" s="265" t="s">
        <v>52</v>
      </c>
      <c r="C26" s="256"/>
      <c r="D26" s="84">
        <v>3.4</v>
      </c>
      <c r="E26" s="84">
        <v>3.7</v>
      </c>
      <c r="F26" s="84">
        <v>3.8</v>
      </c>
      <c r="G26" s="84">
        <v>4</v>
      </c>
      <c r="H26" s="84">
        <v>4.2</v>
      </c>
      <c r="I26" s="84">
        <v>4.4000000000000004</v>
      </c>
      <c r="J26" s="85">
        <v>4.5999999999999996</v>
      </c>
    </row>
    <row r="27" spans="1:10" ht="15">
      <c r="A27" s="61"/>
      <c r="B27" s="265" t="s">
        <v>61</v>
      </c>
      <c r="C27" s="256"/>
      <c r="D27" s="84">
        <v>5.9</v>
      </c>
      <c r="E27" s="84">
        <v>6.3</v>
      </c>
      <c r="F27" s="84">
        <v>6.3</v>
      </c>
      <c r="G27" s="84">
        <v>6.3</v>
      </c>
      <c r="H27" s="84">
        <v>6.3</v>
      </c>
      <c r="I27" s="84">
        <v>6.3</v>
      </c>
      <c r="J27" s="85">
        <v>6.3</v>
      </c>
    </row>
    <row r="28" spans="1:10" ht="15">
      <c r="A28" s="61"/>
      <c r="B28" s="265" t="s">
        <v>64</v>
      </c>
      <c r="C28" s="256"/>
      <c r="D28" s="84">
        <v>1.9</v>
      </c>
      <c r="E28" s="84">
        <v>2</v>
      </c>
      <c r="F28" s="84">
        <v>2.2000000000000002</v>
      </c>
      <c r="G28" s="84">
        <v>2.2000000000000002</v>
      </c>
      <c r="H28" s="84">
        <v>2.2000000000000002</v>
      </c>
      <c r="I28" s="84">
        <v>2.2000000000000002</v>
      </c>
      <c r="J28" s="85">
        <v>2.5</v>
      </c>
    </row>
    <row r="29" spans="1:10" ht="15">
      <c r="A29" s="61"/>
      <c r="B29" s="83" t="s">
        <v>67</v>
      </c>
      <c r="C29" s="86"/>
      <c r="D29" s="84">
        <v>2.6</v>
      </c>
      <c r="E29" s="84">
        <v>2.5</v>
      </c>
      <c r="F29" s="84">
        <v>2.2999999999999998</v>
      </c>
      <c r="G29" s="84">
        <v>1.9</v>
      </c>
      <c r="H29" s="84">
        <v>1.1000000000000001</v>
      </c>
      <c r="I29" s="84">
        <v>1.1000000000000001</v>
      </c>
      <c r="J29" s="85">
        <v>1.1000000000000001</v>
      </c>
    </row>
    <row r="30" spans="1:10" ht="15">
      <c r="A30" s="61"/>
      <c r="B30" s="265" t="s">
        <v>68</v>
      </c>
      <c r="C30" s="256"/>
      <c r="D30" s="84">
        <v>1.9</v>
      </c>
      <c r="E30" s="84">
        <v>1.9</v>
      </c>
      <c r="F30" s="84">
        <v>2</v>
      </c>
      <c r="G30" s="84">
        <v>2</v>
      </c>
      <c r="H30" s="84">
        <v>2</v>
      </c>
      <c r="I30" s="84">
        <v>2.1</v>
      </c>
      <c r="J30" s="85">
        <v>2.1</v>
      </c>
    </row>
    <row r="31" spans="1:10" ht="15">
      <c r="A31" s="61"/>
      <c r="B31" s="265" t="s">
        <v>70</v>
      </c>
      <c r="C31" s="256"/>
      <c r="D31" s="84">
        <v>2.7</v>
      </c>
      <c r="E31" s="84">
        <v>2.8</v>
      </c>
      <c r="F31" s="84">
        <v>2.9</v>
      </c>
      <c r="G31" s="84">
        <v>3</v>
      </c>
      <c r="H31" s="84">
        <v>3.1</v>
      </c>
      <c r="I31" s="84">
        <v>3.2</v>
      </c>
      <c r="J31" s="85">
        <v>3.4</v>
      </c>
    </row>
    <row r="32" spans="1:10" ht="15">
      <c r="A32" s="61"/>
      <c r="B32" s="265" t="s">
        <v>210</v>
      </c>
      <c r="C32" s="256"/>
      <c r="D32" s="84">
        <v>0.2</v>
      </c>
      <c r="E32" s="84">
        <v>0.1</v>
      </c>
      <c r="F32" s="84">
        <v>0.1</v>
      </c>
      <c r="G32" s="84">
        <v>0</v>
      </c>
      <c r="H32" s="84">
        <v>0</v>
      </c>
      <c r="I32" s="84">
        <v>0</v>
      </c>
      <c r="J32" s="85">
        <v>0</v>
      </c>
    </row>
    <row r="33" spans="1:10" ht="15">
      <c r="A33" s="61"/>
      <c r="B33" s="266" t="s">
        <v>211</v>
      </c>
      <c r="C33" s="256"/>
      <c r="D33" s="84">
        <v>0</v>
      </c>
      <c r="E33" s="84">
        <v>0.3</v>
      </c>
      <c r="F33" s="84">
        <v>0.3</v>
      </c>
      <c r="G33" s="84">
        <v>0.3</v>
      </c>
      <c r="H33" s="84">
        <v>0.3</v>
      </c>
      <c r="I33" s="84">
        <v>0.3</v>
      </c>
      <c r="J33" s="85">
        <v>0.3</v>
      </c>
    </row>
    <row r="34" spans="1:10" ht="15">
      <c r="A34" s="61"/>
      <c r="B34" s="266" t="s">
        <v>212</v>
      </c>
      <c r="C34" s="256"/>
      <c r="D34" s="84">
        <v>0</v>
      </c>
      <c r="E34" s="84">
        <v>0</v>
      </c>
      <c r="F34" s="84">
        <v>0</v>
      </c>
      <c r="G34" s="84">
        <v>0.3</v>
      </c>
      <c r="H34" s="84">
        <v>0.4</v>
      </c>
      <c r="I34" s="84">
        <v>0.4</v>
      </c>
      <c r="J34" s="84">
        <v>0.5</v>
      </c>
    </row>
    <row r="35" spans="1:10" ht="15">
      <c r="A35" s="61"/>
      <c r="B35" s="265" t="s">
        <v>213</v>
      </c>
      <c r="C35" s="256"/>
      <c r="D35" s="85">
        <v>7.5</v>
      </c>
      <c r="E35" s="85">
        <v>7.4</v>
      </c>
      <c r="F35" s="85">
        <v>7.4</v>
      </c>
      <c r="G35" s="85">
        <v>7.6</v>
      </c>
      <c r="H35" s="84">
        <v>7.7</v>
      </c>
      <c r="I35" s="84">
        <v>7.8</v>
      </c>
      <c r="J35" s="85">
        <v>7.8</v>
      </c>
    </row>
    <row r="36" spans="1:10" ht="15">
      <c r="A36" s="61"/>
      <c r="B36" s="265" t="s">
        <v>214</v>
      </c>
      <c r="C36" s="256"/>
      <c r="D36" s="84">
        <v>6.2</v>
      </c>
      <c r="E36" s="84">
        <v>6.4</v>
      </c>
      <c r="F36" s="84">
        <v>6.4</v>
      </c>
      <c r="G36" s="84">
        <v>6.7</v>
      </c>
      <c r="H36" s="84">
        <v>6.9</v>
      </c>
      <c r="I36" s="84">
        <v>7.2</v>
      </c>
      <c r="J36" s="85">
        <v>7.5</v>
      </c>
    </row>
    <row r="37" spans="1:10" ht="15">
      <c r="A37" s="61"/>
      <c r="B37" s="265" t="s">
        <v>215</v>
      </c>
      <c r="C37" s="256"/>
      <c r="D37" s="84">
        <v>3.2</v>
      </c>
      <c r="E37" s="84">
        <v>3.3</v>
      </c>
      <c r="F37" s="84">
        <v>3.3</v>
      </c>
      <c r="G37" s="84">
        <v>3.4</v>
      </c>
      <c r="H37" s="84">
        <v>3.5</v>
      </c>
      <c r="I37" s="84">
        <v>3.6</v>
      </c>
      <c r="J37" s="85">
        <v>3.7</v>
      </c>
    </row>
    <row r="38" spans="1:10" ht="15">
      <c r="A38" s="61"/>
      <c r="B38" s="265" t="s">
        <v>86</v>
      </c>
      <c r="C38" s="256"/>
      <c r="D38" s="84">
        <v>6.5</v>
      </c>
      <c r="E38" s="84">
        <v>10.199999999999999</v>
      </c>
      <c r="F38" s="84">
        <v>11.2</v>
      </c>
      <c r="G38" s="84">
        <v>11.8</v>
      </c>
      <c r="H38" s="84">
        <v>12.2</v>
      </c>
      <c r="I38" s="84">
        <v>12.4</v>
      </c>
      <c r="J38" s="85">
        <v>13.1</v>
      </c>
    </row>
    <row r="39" spans="1:10" ht="15">
      <c r="A39" s="61"/>
      <c r="B39" s="265" t="s">
        <v>216</v>
      </c>
      <c r="C39" s="256"/>
      <c r="D39" s="84">
        <v>0.4</v>
      </c>
      <c r="E39" s="84">
        <v>0.6</v>
      </c>
      <c r="F39" s="84">
        <v>1.6</v>
      </c>
      <c r="G39" s="84">
        <v>1.2</v>
      </c>
      <c r="H39" s="84">
        <v>1.2</v>
      </c>
      <c r="I39" s="84">
        <v>1.4</v>
      </c>
      <c r="J39" s="85">
        <v>1.5</v>
      </c>
    </row>
    <row r="40" spans="1:10" ht="15">
      <c r="A40" s="61"/>
      <c r="B40" s="265" t="s">
        <v>217</v>
      </c>
      <c r="C40" s="256"/>
      <c r="D40" s="84">
        <v>6.9</v>
      </c>
      <c r="E40" s="84">
        <v>7.2</v>
      </c>
      <c r="F40" s="84">
        <v>7.5</v>
      </c>
      <c r="G40" s="84">
        <v>7.7</v>
      </c>
      <c r="H40" s="84">
        <v>7.9</v>
      </c>
      <c r="I40" s="84">
        <v>8.1999999999999993</v>
      </c>
      <c r="J40" s="85">
        <v>8.4</v>
      </c>
    </row>
    <row r="41" spans="1:10" ht="15">
      <c r="A41" s="61"/>
      <c r="B41" s="267" t="s">
        <v>218</v>
      </c>
      <c r="C41" s="263"/>
      <c r="D41" s="87">
        <v>700.7</v>
      </c>
      <c r="E41" s="87">
        <v>736.1</v>
      </c>
      <c r="F41" s="87">
        <v>755.8</v>
      </c>
      <c r="G41" s="87">
        <v>783.6</v>
      </c>
      <c r="H41" s="87">
        <v>809.6</v>
      </c>
      <c r="I41" s="87">
        <v>839</v>
      </c>
      <c r="J41" s="88">
        <v>871.3</v>
      </c>
    </row>
    <row r="42" spans="1:10" ht="15">
      <c r="A42" s="61"/>
      <c r="B42" s="268" t="s">
        <v>219</v>
      </c>
      <c r="C42" s="256"/>
      <c r="D42" s="84">
        <v>-3.4</v>
      </c>
      <c r="E42" s="84">
        <v>-3.3</v>
      </c>
      <c r="F42" s="84">
        <v>-3.3</v>
      </c>
      <c r="G42" s="84">
        <v>-3.4</v>
      </c>
      <c r="H42" s="84">
        <v>-3.4</v>
      </c>
      <c r="I42" s="84">
        <v>-3.5</v>
      </c>
      <c r="J42" s="85">
        <v>-3.5</v>
      </c>
    </row>
    <row r="43" spans="1:10" ht="15">
      <c r="A43" s="61"/>
      <c r="B43" s="265" t="s">
        <v>220</v>
      </c>
      <c r="C43" s="256"/>
      <c r="D43" s="84">
        <v>7.1</v>
      </c>
      <c r="E43" s="84">
        <v>8.8000000000000007</v>
      </c>
      <c r="F43" s="84">
        <v>10.7</v>
      </c>
      <c r="G43" s="84">
        <v>12</v>
      </c>
      <c r="H43" s="84">
        <v>13.4</v>
      </c>
      <c r="I43" s="84">
        <v>14.5</v>
      </c>
      <c r="J43" s="85">
        <v>15.2</v>
      </c>
    </row>
    <row r="44" spans="1:10" ht="15">
      <c r="A44" s="61"/>
      <c r="B44" s="265" t="s">
        <v>221</v>
      </c>
      <c r="C44" s="256"/>
      <c r="D44" s="84">
        <v>46.4</v>
      </c>
      <c r="E44" s="84">
        <v>42.1</v>
      </c>
      <c r="F44" s="84">
        <v>42.9</v>
      </c>
      <c r="G44" s="84">
        <v>44.5</v>
      </c>
      <c r="H44" s="84">
        <v>46.4</v>
      </c>
      <c r="I44" s="84">
        <v>47.8</v>
      </c>
      <c r="J44" s="85">
        <v>49.5</v>
      </c>
    </row>
    <row r="45" spans="1:10" ht="15">
      <c r="A45" s="61"/>
      <c r="B45" s="265" t="s">
        <v>222</v>
      </c>
      <c r="C45" s="256"/>
      <c r="D45" s="84">
        <v>3.2</v>
      </c>
      <c r="E45" s="84">
        <v>3.6</v>
      </c>
      <c r="F45" s="84">
        <v>3.7</v>
      </c>
      <c r="G45" s="84">
        <v>3.8</v>
      </c>
      <c r="H45" s="84">
        <v>3.6</v>
      </c>
      <c r="I45" s="84">
        <v>2.9</v>
      </c>
      <c r="J45" s="85">
        <v>3</v>
      </c>
    </row>
    <row r="46" spans="1:10" ht="15">
      <c r="A46" s="61"/>
      <c r="B46" s="267" t="s">
        <v>223</v>
      </c>
      <c r="C46" s="263"/>
      <c r="D46" s="87">
        <v>754</v>
      </c>
      <c r="E46" s="87">
        <v>787.3</v>
      </c>
      <c r="F46" s="87">
        <v>809.8</v>
      </c>
      <c r="G46" s="87">
        <v>840.4</v>
      </c>
      <c r="H46" s="87">
        <v>869.6</v>
      </c>
      <c r="I46" s="87">
        <v>900.8</v>
      </c>
      <c r="J46" s="88">
        <v>935.5</v>
      </c>
    </row>
    <row r="47" spans="1:10" ht="15">
      <c r="A47" s="61"/>
      <c r="B47" s="273" t="s">
        <v>224</v>
      </c>
      <c r="C47" s="256"/>
      <c r="D47" s="89">
        <v>1.2</v>
      </c>
      <c r="E47" s="89">
        <v>1.5</v>
      </c>
      <c r="F47" s="89">
        <v>1.9</v>
      </c>
      <c r="G47" s="89">
        <v>1.8</v>
      </c>
      <c r="H47" s="89">
        <v>2.4</v>
      </c>
      <c r="I47" s="89">
        <v>2.7</v>
      </c>
      <c r="J47" s="90">
        <v>2.9</v>
      </c>
    </row>
    <row r="48" spans="1:10" ht="15">
      <c r="A48" s="61"/>
      <c r="B48" s="274" t="s">
        <v>225</v>
      </c>
      <c r="C48" s="275"/>
      <c r="D48" s="275"/>
      <c r="E48" s="275"/>
      <c r="F48" s="275"/>
      <c r="G48" s="275"/>
      <c r="H48" s="275"/>
      <c r="I48" s="275"/>
      <c r="J48" s="276"/>
    </row>
    <row r="49" spans="1:10" ht="15">
      <c r="A49" s="61"/>
      <c r="B49" s="269" t="s">
        <v>226</v>
      </c>
      <c r="C49" s="256"/>
      <c r="D49" s="256"/>
      <c r="E49" s="256"/>
      <c r="F49" s="256"/>
      <c r="G49" s="91"/>
      <c r="H49" s="91"/>
      <c r="I49" s="91"/>
      <c r="J49" s="92"/>
    </row>
    <row r="50" spans="1:10" ht="15">
      <c r="A50" s="61"/>
      <c r="B50" s="269" t="s">
        <v>227</v>
      </c>
      <c r="C50" s="256"/>
      <c r="D50" s="256"/>
      <c r="E50" s="256"/>
      <c r="F50" s="256"/>
      <c r="G50" s="91"/>
      <c r="H50" s="91"/>
      <c r="I50" s="91"/>
      <c r="J50" s="92"/>
    </row>
    <row r="51" spans="1:10" ht="15">
      <c r="A51" s="61"/>
      <c r="B51" s="269" t="s">
        <v>228</v>
      </c>
      <c r="C51" s="256"/>
      <c r="D51" s="256"/>
      <c r="E51" s="256"/>
      <c r="F51" s="256"/>
      <c r="G51" s="256"/>
      <c r="H51" s="256"/>
      <c r="I51" s="256"/>
      <c r="J51" s="270"/>
    </row>
    <row r="52" spans="1:10" ht="15">
      <c r="A52" s="61"/>
      <c r="B52" s="271" t="s">
        <v>229</v>
      </c>
      <c r="C52" s="272"/>
      <c r="D52" s="272"/>
      <c r="E52" s="272"/>
      <c r="F52" s="272"/>
      <c r="G52" s="272"/>
      <c r="H52" s="272"/>
      <c r="I52" s="93"/>
      <c r="J52" s="94"/>
    </row>
  </sheetData>
  <mergeCells count="44">
    <mergeCell ref="B51:J51"/>
    <mergeCell ref="B52:H52"/>
    <mergeCell ref="B44:C44"/>
    <mergeCell ref="B45:C45"/>
    <mergeCell ref="B46:C46"/>
    <mergeCell ref="B47:C47"/>
    <mergeCell ref="B48:J48"/>
    <mergeCell ref="B49:F49"/>
    <mergeCell ref="B50:F50"/>
    <mergeCell ref="B39:C39"/>
    <mergeCell ref="B40:C40"/>
    <mergeCell ref="B41:C41"/>
    <mergeCell ref="B42:C42"/>
    <mergeCell ref="B43:C43"/>
    <mergeCell ref="B34:C34"/>
    <mergeCell ref="B35:C35"/>
    <mergeCell ref="B36:C36"/>
    <mergeCell ref="B37:C37"/>
    <mergeCell ref="B38:C38"/>
    <mergeCell ref="B28:C28"/>
    <mergeCell ref="B30:C30"/>
    <mergeCell ref="B31:C31"/>
    <mergeCell ref="B32:C32"/>
    <mergeCell ref="B33:C33"/>
    <mergeCell ref="B23:C23"/>
    <mergeCell ref="B24:C24"/>
    <mergeCell ref="B25:C25"/>
    <mergeCell ref="B26:C26"/>
    <mergeCell ref="B27:C27"/>
    <mergeCell ref="B18:C18"/>
    <mergeCell ref="B19:C19"/>
    <mergeCell ref="B20:C20"/>
    <mergeCell ref="B21:C21"/>
    <mergeCell ref="B22:C22"/>
    <mergeCell ref="B11:C11"/>
    <mergeCell ref="B12:C12"/>
    <mergeCell ref="B15:C15"/>
    <mergeCell ref="B16:C16"/>
    <mergeCell ref="B17:C17"/>
    <mergeCell ref="B2:D2"/>
    <mergeCell ref="D4:J4"/>
    <mergeCell ref="E5:J5"/>
    <mergeCell ref="B7:C7"/>
    <mergeCell ref="B10:C10"/>
  </mergeCells>
  <hyperlinks>
    <hyperlink ref="A1" location="RANGE!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P97"/>
  <sheetViews>
    <sheetView topLeftCell="A53" workbookViewId="0">
      <selection activeCell="I54" sqref="I54:I66"/>
    </sheetView>
  </sheetViews>
  <sheetFormatPr defaultColWidth="14.42578125" defaultRowHeight="15.75" customHeight="1"/>
  <sheetData>
    <row r="1" spans="1:68">
      <c r="A1" s="95"/>
      <c r="B1" s="96"/>
      <c r="C1" s="282" t="s">
        <v>230</v>
      </c>
      <c r="D1" s="263"/>
      <c r="E1" s="263"/>
      <c r="F1" s="263"/>
      <c r="G1" s="263"/>
      <c r="H1" s="263"/>
      <c r="I1" s="263"/>
      <c r="J1" s="263"/>
      <c r="K1" s="263"/>
      <c r="L1" s="263"/>
      <c r="M1" s="263"/>
      <c r="N1" s="263"/>
      <c r="O1" s="263"/>
      <c r="P1" s="263"/>
      <c r="Q1" s="263"/>
      <c r="R1" s="263"/>
      <c r="S1" s="263"/>
      <c r="T1" s="263"/>
      <c r="U1" s="263"/>
      <c r="V1" s="263"/>
      <c r="W1" s="263"/>
      <c r="X1" s="263"/>
      <c r="Y1" s="263"/>
      <c r="Z1" s="263"/>
      <c r="AA1" s="97"/>
      <c r="AB1" s="98"/>
      <c r="AC1" s="98"/>
      <c r="AD1" s="99"/>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row>
    <row r="2" spans="1:68">
      <c r="A2" s="100"/>
      <c r="B2" s="101"/>
      <c r="C2" s="102"/>
      <c r="D2" s="102"/>
      <c r="E2" s="102"/>
      <c r="F2" s="102"/>
      <c r="G2" s="102"/>
      <c r="H2" s="102"/>
      <c r="I2" s="102"/>
      <c r="J2" s="103"/>
      <c r="K2" s="102"/>
      <c r="L2" s="102"/>
      <c r="M2" s="104"/>
      <c r="N2" s="102"/>
      <c r="O2" s="102"/>
      <c r="P2" s="103"/>
      <c r="Q2" s="102"/>
      <c r="R2" s="102"/>
      <c r="S2" s="103"/>
      <c r="T2" s="103"/>
      <c r="U2" s="103"/>
      <c r="V2" s="103"/>
      <c r="W2" s="103"/>
      <c r="X2" s="102"/>
      <c r="Y2" s="102"/>
      <c r="Z2" s="102"/>
      <c r="AA2" s="97"/>
      <c r="AB2" s="103"/>
      <c r="AC2" s="103"/>
      <c r="AD2" s="105"/>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row>
    <row r="3" spans="1:68">
      <c r="A3" s="100"/>
      <c r="B3" s="101"/>
      <c r="C3" s="283" t="s">
        <v>231</v>
      </c>
      <c r="D3" s="272"/>
      <c r="E3" s="272"/>
      <c r="F3" s="272"/>
      <c r="G3" s="272"/>
      <c r="H3" s="272"/>
      <c r="I3" s="272"/>
      <c r="J3" s="103"/>
      <c r="K3" s="284" t="s">
        <v>232</v>
      </c>
      <c r="L3" s="263"/>
      <c r="M3" s="263"/>
      <c r="N3" s="263"/>
      <c r="O3" s="263"/>
      <c r="P3" s="103"/>
      <c r="Q3" s="284" t="s">
        <v>233</v>
      </c>
      <c r="R3" s="263"/>
      <c r="S3" s="103"/>
      <c r="T3" s="284" t="s">
        <v>234</v>
      </c>
      <c r="U3" s="263"/>
      <c r="V3" s="263"/>
      <c r="W3" s="103"/>
      <c r="X3" s="284" t="s">
        <v>235</v>
      </c>
      <c r="Y3" s="263"/>
      <c r="Z3" s="285"/>
      <c r="AA3" s="107"/>
      <c r="AB3" s="281" t="s">
        <v>236</v>
      </c>
      <c r="AC3" s="256"/>
      <c r="AD3" s="278"/>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row>
    <row r="4" spans="1:68">
      <c r="A4" s="108"/>
      <c r="B4" s="109"/>
      <c r="C4" s="110" t="s">
        <v>237</v>
      </c>
      <c r="D4" s="110" t="s">
        <v>238</v>
      </c>
      <c r="E4" s="110" t="s">
        <v>239</v>
      </c>
      <c r="F4" s="110" t="s">
        <v>240</v>
      </c>
      <c r="G4" s="110" t="s">
        <v>241</v>
      </c>
      <c r="H4" s="110" t="s">
        <v>242</v>
      </c>
      <c r="I4" s="112" t="s">
        <v>243</v>
      </c>
      <c r="J4" s="114"/>
      <c r="K4" s="110" t="s">
        <v>244</v>
      </c>
      <c r="L4" s="110" t="s">
        <v>245</v>
      </c>
      <c r="M4" s="110" t="s">
        <v>246</v>
      </c>
      <c r="N4" s="110" t="s">
        <v>247</v>
      </c>
      <c r="O4" s="110" t="s">
        <v>248</v>
      </c>
      <c r="P4" s="114"/>
      <c r="Q4" s="110" t="s">
        <v>249</v>
      </c>
      <c r="R4" s="110" t="s">
        <v>250</v>
      </c>
      <c r="S4" s="114"/>
      <c r="T4" s="116" t="s">
        <v>251</v>
      </c>
      <c r="U4" s="116" t="s">
        <v>252</v>
      </c>
      <c r="V4" s="116" t="s">
        <v>253</v>
      </c>
      <c r="W4" s="119"/>
      <c r="X4" s="116" t="s">
        <v>254</v>
      </c>
      <c r="Y4" s="116" t="s">
        <v>255</v>
      </c>
      <c r="Z4" s="120" t="s">
        <v>256</v>
      </c>
      <c r="AA4" s="107"/>
      <c r="AB4" s="116" t="s">
        <v>257</v>
      </c>
      <c r="AC4" s="121" t="s">
        <v>258</v>
      </c>
      <c r="AD4" s="120" t="s">
        <v>259</v>
      </c>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5" t="s">
        <v>167</v>
      </c>
    </row>
    <row r="5" spans="1:68">
      <c r="A5" s="126"/>
      <c r="B5" s="127">
        <v>1948</v>
      </c>
      <c r="C5" s="128">
        <v>43.3</v>
      </c>
      <c r="D5" s="128">
        <v>39</v>
      </c>
      <c r="E5" s="128">
        <v>33.700000000000003</v>
      </c>
      <c r="F5" s="128">
        <v>1.7</v>
      </c>
      <c r="G5" s="128">
        <v>3.6</v>
      </c>
      <c r="H5" s="128">
        <v>5.3</v>
      </c>
      <c r="I5" s="128">
        <v>36.700000000000003</v>
      </c>
      <c r="J5" s="129"/>
      <c r="K5" s="128" t="s">
        <v>260</v>
      </c>
      <c r="L5" s="128">
        <v>-4.3</v>
      </c>
      <c r="M5" s="128">
        <v>-6</v>
      </c>
      <c r="N5" s="128">
        <v>7.6</v>
      </c>
      <c r="O5" s="128" t="s">
        <v>260</v>
      </c>
      <c r="P5" s="129"/>
      <c r="Q5" s="128" t="s">
        <v>260</v>
      </c>
      <c r="R5" s="130" t="s">
        <v>260</v>
      </c>
      <c r="S5" s="129"/>
      <c r="T5" s="128">
        <v>-5.8</v>
      </c>
      <c r="U5" s="128">
        <v>-4.3</v>
      </c>
      <c r="V5" s="128">
        <v>4.5</v>
      </c>
      <c r="W5" s="129"/>
      <c r="X5" s="128">
        <v>-3.7</v>
      </c>
      <c r="Y5" s="128" t="s">
        <v>260</v>
      </c>
      <c r="Z5" s="130" t="s">
        <v>260</v>
      </c>
      <c r="AA5" s="131"/>
      <c r="AB5" s="130">
        <v>11.6</v>
      </c>
      <c r="AC5" s="130" t="s">
        <v>260</v>
      </c>
      <c r="AD5" s="132" t="s">
        <v>260</v>
      </c>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row>
    <row r="6" spans="1:68">
      <c r="A6" s="126"/>
      <c r="B6" s="127">
        <v>1949</v>
      </c>
      <c r="C6" s="128">
        <v>43.6</v>
      </c>
      <c r="D6" s="128">
        <v>38.799999999999997</v>
      </c>
      <c r="E6" s="128">
        <v>33.200000000000003</v>
      </c>
      <c r="F6" s="128">
        <v>2.1</v>
      </c>
      <c r="G6" s="128">
        <v>3.5</v>
      </c>
      <c r="H6" s="128">
        <v>5.6</v>
      </c>
      <c r="I6" s="128">
        <v>36.4</v>
      </c>
      <c r="J6" s="129"/>
      <c r="K6" s="128" t="s">
        <v>260</v>
      </c>
      <c r="L6" s="128">
        <v>-4.8</v>
      </c>
      <c r="M6" s="128">
        <v>-6.8</v>
      </c>
      <c r="N6" s="128">
        <v>7.8</v>
      </c>
      <c r="O6" s="128" t="s">
        <v>260</v>
      </c>
      <c r="P6" s="129"/>
      <c r="Q6" s="128" t="s">
        <v>260</v>
      </c>
      <c r="R6" s="130" t="s">
        <v>260</v>
      </c>
      <c r="S6" s="129"/>
      <c r="T6" s="128">
        <v>-6.4</v>
      </c>
      <c r="U6" s="128">
        <v>-4.8</v>
      </c>
      <c r="V6" s="128">
        <v>4.2</v>
      </c>
      <c r="W6" s="129"/>
      <c r="X6" s="128">
        <v>-4.2</v>
      </c>
      <c r="Y6" s="128" t="s">
        <v>260</v>
      </c>
      <c r="Z6" s="130" t="s">
        <v>260</v>
      </c>
      <c r="AA6" s="131"/>
      <c r="AB6" s="130">
        <v>12.3</v>
      </c>
      <c r="AC6" s="130" t="s">
        <v>260</v>
      </c>
      <c r="AD6" s="132" t="s">
        <v>260</v>
      </c>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row>
    <row r="7" spans="1:68">
      <c r="A7" s="126"/>
      <c r="B7" s="127">
        <v>1950</v>
      </c>
      <c r="C7" s="128">
        <v>43.1</v>
      </c>
      <c r="D7" s="128">
        <v>39.5</v>
      </c>
      <c r="E7" s="128">
        <v>33.1</v>
      </c>
      <c r="F7" s="128">
        <v>2.8</v>
      </c>
      <c r="G7" s="128">
        <v>3.6</v>
      </c>
      <c r="H7" s="128">
        <v>6.5</v>
      </c>
      <c r="I7" s="128">
        <v>35.6</v>
      </c>
      <c r="J7" s="129"/>
      <c r="K7" s="128" t="s">
        <v>260</v>
      </c>
      <c r="L7" s="128">
        <v>-3.6</v>
      </c>
      <c r="M7" s="128">
        <v>-6.4</v>
      </c>
      <c r="N7" s="128">
        <v>6.4</v>
      </c>
      <c r="O7" s="128" t="s">
        <v>260</v>
      </c>
      <c r="P7" s="129"/>
      <c r="Q7" s="128" t="s">
        <v>260</v>
      </c>
      <c r="R7" s="130" t="s">
        <v>260</v>
      </c>
      <c r="S7" s="129"/>
      <c r="T7" s="128">
        <v>-5.8</v>
      </c>
      <c r="U7" s="128">
        <v>-3.6</v>
      </c>
      <c r="V7" s="128">
        <v>4.0999999999999996</v>
      </c>
      <c r="W7" s="129"/>
      <c r="X7" s="128">
        <v>-3.2</v>
      </c>
      <c r="Y7" s="128" t="s">
        <v>260</v>
      </c>
      <c r="Z7" s="130" t="s">
        <v>260</v>
      </c>
      <c r="AA7" s="131"/>
      <c r="AB7" s="130">
        <v>12.9</v>
      </c>
      <c r="AC7" s="130" t="s">
        <v>260</v>
      </c>
      <c r="AD7" s="132" t="s">
        <v>260</v>
      </c>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row>
    <row r="8" spans="1:68">
      <c r="A8" s="126"/>
      <c r="B8" s="127">
        <v>1951</v>
      </c>
      <c r="C8" s="128">
        <v>41.4</v>
      </c>
      <c r="D8" s="128">
        <v>41</v>
      </c>
      <c r="E8" s="128">
        <v>32.700000000000003</v>
      </c>
      <c r="F8" s="128">
        <v>4.5</v>
      </c>
      <c r="G8" s="128">
        <v>3.7</v>
      </c>
      <c r="H8" s="128">
        <v>8.1999999999999993</v>
      </c>
      <c r="I8" s="128">
        <v>34.299999999999997</v>
      </c>
      <c r="J8" s="129"/>
      <c r="K8" s="128" t="s">
        <v>260</v>
      </c>
      <c r="L8" s="128">
        <v>-0.5</v>
      </c>
      <c r="M8" s="128">
        <v>-5</v>
      </c>
      <c r="N8" s="128">
        <v>3.4</v>
      </c>
      <c r="O8" s="128" t="s">
        <v>260</v>
      </c>
      <c r="P8" s="129"/>
      <c r="Q8" s="128" t="s">
        <v>260</v>
      </c>
      <c r="R8" s="130" t="s">
        <v>260</v>
      </c>
      <c r="S8" s="129"/>
      <c r="T8" s="128">
        <v>-2.6</v>
      </c>
      <c r="U8" s="128">
        <v>-0.5</v>
      </c>
      <c r="V8" s="128">
        <v>4</v>
      </c>
      <c r="W8" s="129"/>
      <c r="X8" s="128">
        <v>0</v>
      </c>
      <c r="Y8" s="128" t="s">
        <v>260</v>
      </c>
      <c r="Z8" s="130" t="s">
        <v>260</v>
      </c>
      <c r="AA8" s="131"/>
      <c r="AB8" s="130">
        <v>14.5</v>
      </c>
      <c r="AC8" s="130" t="s">
        <v>260</v>
      </c>
      <c r="AD8" s="132" t="s">
        <v>260</v>
      </c>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row>
    <row r="9" spans="1:68">
      <c r="A9" s="126"/>
      <c r="B9" s="127">
        <v>1952</v>
      </c>
      <c r="C9" s="128">
        <v>40.200000000000003</v>
      </c>
      <c r="D9" s="128">
        <v>41.5</v>
      </c>
      <c r="E9" s="128">
        <v>32.9</v>
      </c>
      <c r="F9" s="128">
        <v>4.8</v>
      </c>
      <c r="G9" s="128">
        <v>3.8</v>
      </c>
      <c r="H9" s="128">
        <v>8.6</v>
      </c>
      <c r="I9" s="128">
        <v>33.5</v>
      </c>
      <c r="J9" s="129"/>
      <c r="K9" s="128" t="s">
        <v>260</v>
      </c>
      <c r="L9" s="128">
        <v>1.3</v>
      </c>
      <c r="M9" s="128">
        <v>-3.5</v>
      </c>
      <c r="N9" s="128">
        <v>1.9</v>
      </c>
      <c r="O9" s="128" t="s">
        <v>260</v>
      </c>
      <c r="P9" s="129"/>
      <c r="Q9" s="128" t="s">
        <v>260</v>
      </c>
      <c r="R9" s="130" t="s">
        <v>260</v>
      </c>
      <c r="S9" s="129"/>
      <c r="T9" s="128">
        <v>-1.9</v>
      </c>
      <c r="U9" s="128">
        <v>1.3</v>
      </c>
      <c r="V9" s="128">
        <v>4</v>
      </c>
      <c r="W9" s="129"/>
      <c r="X9" s="128">
        <v>1</v>
      </c>
      <c r="Y9" s="128" t="s">
        <v>260</v>
      </c>
      <c r="Z9" s="130" t="s">
        <v>260</v>
      </c>
      <c r="AA9" s="131"/>
      <c r="AB9" s="130">
        <v>15.8</v>
      </c>
      <c r="AC9" s="130" t="s">
        <v>260</v>
      </c>
      <c r="AD9" s="132" t="s">
        <v>260</v>
      </c>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row>
    <row r="10" spans="1:68">
      <c r="A10" s="126"/>
      <c r="B10" s="127">
        <v>1953</v>
      </c>
      <c r="C10" s="128">
        <v>38.200000000000003</v>
      </c>
      <c r="D10" s="128">
        <v>40.700000000000003</v>
      </c>
      <c r="E10" s="128">
        <v>31.9</v>
      </c>
      <c r="F10" s="128">
        <v>5.3</v>
      </c>
      <c r="G10" s="128">
        <v>3.5</v>
      </c>
      <c r="H10" s="128">
        <v>8.8000000000000007</v>
      </c>
      <c r="I10" s="128">
        <v>31.3</v>
      </c>
      <c r="J10" s="129"/>
      <c r="K10" s="128" t="s">
        <v>260</v>
      </c>
      <c r="L10" s="128">
        <v>2.5</v>
      </c>
      <c r="M10" s="128">
        <v>-2.8</v>
      </c>
      <c r="N10" s="128">
        <v>0.4</v>
      </c>
      <c r="O10" s="128" t="s">
        <v>260</v>
      </c>
      <c r="P10" s="129"/>
      <c r="Q10" s="128" t="s">
        <v>260</v>
      </c>
      <c r="R10" s="130" t="s">
        <v>260</v>
      </c>
      <c r="S10" s="129"/>
      <c r="T10" s="128">
        <v>-0.9</v>
      </c>
      <c r="U10" s="128">
        <v>2.5</v>
      </c>
      <c r="V10" s="128">
        <v>3.9</v>
      </c>
      <c r="W10" s="129"/>
      <c r="X10" s="128">
        <v>1.7</v>
      </c>
      <c r="Y10" s="128" t="s">
        <v>260</v>
      </c>
      <c r="Z10" s="130" t="s">
        <v>260</v>
      </c>
      <c r="AA10" s="131"/>
      <c r="AB10" s="130">
        <v>16.899999999999999</v>
      </c>
      <c r="AC10" s="130" t="s">
        <v>260</v>
      </c>
      <c r="AD10" s="132" t="s">
        <v>260</v>
      </c>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row>
    <row r="11" spans="1:68">
      <c r="A11" s="126"/>
      <c r="B11" s="127">
        <v>1954</v>
      </c>
      <c r="C11" s="128">
        <v>37.700000000000003</v>
      </c>
      <c r="D11" s="128">
        <v>39.200000000000003</v>
      </c>
      <c r="E11" s="128">
        <v>31.5</v>
      </c>
      <c r="F11" s="128">
        <v>4.2</v>
      </c>
      <c r="G11" s="128">
        <v>3.5</v>
      </c>
      <c r="H11" s="128">
        <v>7.7</v>
      </c>
      <c r="I11" s="128">
        <v>30.5</v>
      </c>
      <c r="J11" s="129"/>
      <c r="K11" s="128" t="s">
        <v>260</v>
      </c>
      <c r="L11" s="128">
        <v>1.4</v>
      </c>
      <c r="M11" s="128">
        <v>-2.7</v>
      </c>
      <c r="N11" s="128">
        <v>1.1000000000000001</v>
      </c>
      <c r="O11" s="128" t="s">
        <v>260</v>
      </c>
      <c r="P11" s="129"/>
      <c r="Q11" s="128" t="s">
        <v>260</v>
      </c>
      <c r="R11" s="130" t="s">
        <v>260</v>
      </c>
      <c r="S11" s="129"/>
      <c r="T11" s="128">
        <v>-1.7</v>
      </c>
      <c r="U11" s="128">
        <v>1.4</v>
      </c>
      <c r="V11" s="128">
        <v>3.7</v>
      </c>
      <c r="W11" s="129"/>
      <c r="X11" s="128">
        <v>0.6</v>
      </c>
      <c r="Y11" s="128" t="s">
        <v>260</v>
      </c>
      <c r="Z11" s="130" t="s">
        <v>260</v>
      </c>
      <c r="AA11" s="131"/>
      <c r="AB11" s="130">
        <v>17.8</v>
      </c>
      <c r="AC11" s="130" t="s">
        <v>260</v>
      </c>
      <c r="AD11" s="132" t="s">
        <v>260</v>
      </c>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row>
    <row r="12" spans="1:68">
      <c r="A12" s="126"/>
      <c r="B12" s="127" t="s">
        <v>6</v>
      </c>
      <c r="C12" s="128">
        <v>36.200000000000003</v>
      </c>
      <c r="D12" s="128">
        <v>36.1</v>
      </c>
      <c r="E12" s="128">
        <v>29</v>
      </c>
      <c r="F12" s="128">
        <v>3.5</v>
      </c>
      <c r="G12" s="128">
        <v>3.5</v>
      </c>
      <c r="H12" s="128">
        <v>7</v>
      </c>
      <c r="I12" s="128">
        <v>29.3</v>
      </c>
      <c r="J12" s="129"/>
      <c r="K12" s="128" t="s">
        <v>260</v>
      </c>
      <c r="L12" s="128">
        <v>-0.2</v>
      </c>
      <c r="M12" s="128">
        <v>-3.7</v>
      </c>
      <c r="N12" s="128">
        <v>2.7</v>
      </c>
      <c r="O12" s="128" t="s">
        <v>260</v>
      </c>
      <c r="P12" s="129"/>
      <c r="Q12" s="128" t="s">
        <v>260</v>
      </c>
      <c r="R12" s="130" t="s">
        <v>260</v>
      </c>
      <c r="S12" s="129"/>
      <c r="T12" s="128">
        <v>-2.8</v>
      </c>
      <c r="U12" s="128">
        <v>-0.2</v>
      </c>
      <c r="V12" s="128">
        <v>3.7</v>
      </c>
      <c r="W12" s="129"/>
      <c r="X12" s="128">
        <v>-0.5</v>
      </c>
      <c r="Y12" s="128" t="s">
        <v>260</v>
      </c>
      <c r="Z12" s="130" t="s">
        <v>260</v>
      </c>
      <c r="AA12" s="131"/>
      <c r="AB12" s="130">
        <v>19.8</v>
      </c>
      <c r="AC12" s="130" t="s">
        <v>260</v>
      </c>
      <c r="AD12" s="132" t="s">
        <v>260</v>
      </c>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row>
    <row r="13" spans="1:68">
      <c r="A13" s="126"/>
      <c r="B13" s="127" t="s">
        <v>289</v>
      </c>
      <c r="C13" s="128">
        <v>35.9</v>
      </c>
      <c r="D13" s="128">
        <v>36.299999999999997</v>
      </c>
      <c r="E13" s="128">
        <v>29.3</v>
      </c>
      <c r="F13" s="128">
        <v>3.5</v>
      </c>
      <c r="G13" s="128">
        <v>3.5</v>
      </c>
      <c r="H13" s="128">
        <v>7</v>
      </c>
      <c r="I13" s="128">
        <v>28.9</v>
      </c>
      <c r="J13" s="129"/>
      <c r="K13" s="128" t="s">
        <v>260</v>
      </c>
      <c r="L13" s="128">
        <v>0.4</v>
      </c>
      <c r="M13" s="128">
        <v>-3.1</v>
      </c>
      <c r="N13" s="128">
        <v>1.8</v>
      </c>
      <c r="O13" s="128" t="s">
        <v>260</v>
      </c>
      <c r="P13" s="129"/>
      <c r="Q13" s="128" t="s">
        <v>260</v>
      </c>
      <c r="R13" s="130" t="s">
        <v>260</v>
      </c>
      <c r="S13" s="129"/>
      <c r="T13" s="128">
        <v>-1.8</v>
      </c>
      <c r="U13" s="128">
        <v>0.4</v>
      </c>
      <c r="V13" s="128">
        <v>3.4</v>
      </c>
      <c r="W13" s="129"/>
      <c r="X13" s="128">
        <v>0.1</v>
      </c>
      <c r="Y13" s="128" t="s">
        <v>260</v>
      </c>
      <c r="Z13" s="130" t="s">
        <v>260</v>
      </c>
      <c r="AA13" s="131"/>
      <c r="AB13" s="130">
        <v>21.4</v>
      </c>
      <c r="AC13" s="130">
        <v>22.1</v>
      </c>
      <c r="AD13" s="132" t="s">
        <v>260</v>
      </c>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row>
    <row r="14" spans="1:68">
      <c r="A14" s="126"/>
      <c r="B14" s="127" t="s">
        <v>293</v>
      </c>
      <c r="C14" s="128">
        <v>35.5</v>
      </c>
      <c r="D14" s="128">
        <v>35.5</v>
      </c>
      <c r="E14" s="128">
        <v>28.7</v>
      </c>
      <c r="F14" s="128">
        <v>3.2</v>
      </c>
      <c r="G14" s="128">
        <v>3.5</v>
      </c>
      <c r="H14" s="128">
        <v>6.7</v>
      </c>
      <c r="I14" s="128">
        <v>28.6</v>
      </c>
      <c r="J14" s="129"/>
      <c r="K14" s="128" t="s">
        <v>260</v>
      </c>
      <c r="L14" s="128">
        <v>0</v>
      </c>
      <c r="M14" s="128">
        <v>-3.2</v>
      </c>
      <c r="N14" s="128">
        <v>2.2000000000000002</v>
      </c>
      <c r="O14" s="128" t="s">
        <v>260</v>
      </c>
      <c r="P14" s="129"/>
      <c r="Q14" s="128" t="s">
        <v>260</v>
      </c>
      <c r="R14" s="130" t="s">
        <v>260</v>
      </c>
      <c r="S14" s="129"/>
      <c r="T14" s="128">
        <v>-2.1</v>
      </c>
      <c r="U14" s="128">
        <v>0</v>
      </c>
      <c r="V14" s="128">
        <v>3.4</v>
      </c>
      <c r="W14" s="129"/>
      <c r="X14" s="128">
        <v>-0.4</v>
      </c>
      <c r="Y14" s="128" t="s">
        <v>260</v>
      </c>
      <c r="Z14" s="130" t="s">
        <v>260</v>
      </c>
      <c r="AA14" s="131"/>
      <c r="AB14" s="130">
        <v>22.8</v>
      </c>
      <c r="AC14" s="130">
        <v>23.3</v>
      </c>
      <c r="AD14" s="132" t="s">
        <v>260</v>
      </c>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row>
    <row r="15" spans="1:68">
      <c r="A15" s="126"/>
      <c r="B15" s="127" t="s">
        <v>294</v>
      </c>
      <c r="C15" s="128">
        <v>35.9</v>
      </c>
      <c r="D15" s="128">
        <v>36.200000000000003</v>
      </c>
      <c r="E15" s="128">
        <v>29.3</v>
      </c>
      <c r="F15" s="128">
        <v>3.3</v>
      </c>
      <c r="G15" s="128">
        <v>3.5</v>
      </c>
      <c r="H15" s="128">
        <v>6.9</v>
      </c>
      <c r="I15" s="128">
        <v>29.2</v>
      </c>
      <c r="J15" s="129"/>
      <c r="K15" s="128" t="s">
        <v>260</v>
      </c>
      <c r="L15" s="128">
        <v>0.3</v>
      </c>
      <c r="M15" s="128">
        <v>-3</v>
      </c>
      <c r="N15" s="128">
        <v>2.2999999999999998</v>
      </c>
      <c r="O15" s="128" t="s">
        <v>260</v>
      </c>
      <c r="P15" s="129"/>
      <c r="Q15" s="128" t="s">
        <v>260</v>
      </c>
      <c r="R15" s="130" t="s">
        <v>260</v>
      </c>
      <c r="S15" s="129"/>
      <c r="T15" s="128">
        <v>-2.2000000000000002</v>
      </c>
      <c r="U15" s="128">
        <v>0.3</v>
      </c>
      <c r="V15" s="128">
        <v>3.4</v>
      </c>
      <c r="W15" s="129"/>
      <c r="X15" s="128">
        <v>-0.7</v>
      </c>
      <c r="Y15" s="128" t="s">
        <v>260</v>
      </c>
      <c r="Z15" s="130" t="s">
        <v>260</v>
      </c>
      <c r="AA15" s="131"/>
      <c r="AB15" s="130">
        <v>23.6</v>
      </c>
      <c r="AC15" s="130">
        <v>24.2</v>
      </c>
      <c r="AD15" s="132" t="s">
        <v>260</v>
      </c>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row>
    <row r="16" spans="1:68">
      <c r="A16" s="126"/>
      <c r="B16" s="127" t="s">
        <v>295</v>
      </c>
      <c r="C16" s="128">
        <v>34</v>
      </c>
      <c r="D16" s="128">
        <v>36.200000000000003</v>
      </c>
      <c r="E16" s="128">
        <v>29.4</v>
      </c>
      <c r="F16" s="128">
        <v>3.4</v>
      </c>
      <c r="G16" s="128">
        <v>3.4</v>
      </c>
      <c r="H16" s="128">
        <v>6.8</v>
      </c>
      <c r="I16" s="128">
        <v>28.1</v>
      </c>
      <c r="J16" s="129"/>
      <c r="K16" s="128" t="s">
        <v>260</v>
      </c>
      <c r="L16" s="128">
        <v>2.2999999999999998</v>
      </c>
      <c r="M16" s="128">
        <v>-1.1000000000000001</v>
      </c>
      <c r="N16" s="128">
        <v>1.4</v>
      </c>
      <c r="O16" s="128" t="s">
        <v>260</v>
      </c>
      <c r="P16" s="129"/>
      <c r="Q16" s="128" t="s">
        <v>260</v>
      </c>
      <c r="R16" s="130" t="s">
        <v>260</v>
      </c>
      <c r="S16" s="129"/>
      <c r="T16" s="128">
        <v>-1.1000000000000001</v>
      </c>
      <c r="U16" s="128">
        <v>2.2999999999999998</v>
      </c>
      <c r="V16" s="128">
        <v>3.3</v>
      </c>
      <c r="W16" s="129"/>
      <c r="X16" s="128">
        <v>0.2</v>
      </c>
      <c r="Y16" s="128" t="s">
        <v>260</v>
      </c>
      <c r="Z16" s="130" t="s">
        <v>260</v>
      </c>
      <c r="AA16" s="131"/>
      <c r="AB16" s="130">
        <v>25.1</v>
      </c>
      <c r="AC16" s="130">
        <v>26</v>
      </c>
      <c r="AD16" s="132" t="s">
        <v>260</v>
      </c>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6"/>
      <c r="BO16" s="126"/>
      <c r="BP16" s="126"/>
    </row>
    <row r="17" spans="1:68">
      <c r="A17" s="126"/>
      <c r="B17" s="127" t="s">
        <v>297</v>
      </c>
      <c r="C17" s="128">
        <v>33.700000000000003</v>
      </c>
      <c r="D17" s="128">
        <v>36.1</v>
      </c>
      <c r="E17" s="128">
        <v>29.4</v>
      </c>
      <c r="F17" s="128">
        <v>3.4</v>
      </c>
      <c r="G17" s="128">
        <v>3.3</v>
      </c>
      <c r="H17" s="128">
        <v>6.7</v>
      </c>
      <c r="I17" s="128">
        <v>27.6</v>
      </c>
      <c r="J17" s="129"/>
      <c r="K17" s="128" t="s">
        <v>260</v>
      </c>
      <c r="L17" s="128">
        <v>2.5</v>
      </c>
      <c r="M17" s="128">
        <v>-0.9</v>
      </c>
      <c r="N17" s="128">
        <v>1.4</v>
      </c>
      <c r="O17" s="128" t="s">
        <v>260</v>
      </c>
      <c r="P17" s="129"/>
      <c r="Q17" s="128" t="s">
        <v>260</v>
      </c>
      <c r="R17" s="130" t="s">
        <v>260</v>
      </c>
      <c r="S17" s="129"/>
      <c r="T17" s="128">
        <v>-0.8</v>
      </c>
      <c r="U17" s="128">
        <v>2.5</v>
      </c>
      <c r="V17" s="128">
        <v>3.3</v>
      </c>
      <c r="W17" s="129"/>
      <c r="X17" s="128">
        <v>0.6</v>
      </c>
      <c r="Y17" s="128" t="s">
        <v>260</v>
      </c>
      <c r="Z17" s="130" t="s">
        <v>260</v>
      </c>
      <c r="AA17" s="131"/>
      <c r="AB17" s="130">
        <v>26.9</v>
      </c>
      <c r="AC17" s="130">
        <v>27.8</v>
      </c>
      <c r="AD17" s="132" t="s">
        <v>260</v>
      </c>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row>
    <row r="18" spans="1:68">
      <c r="A18" s="126"/>
      <c r="B18" s="127" t="s">
        <v>299</v>
      </c>
      <c r="C18" s="128">
        <v>35.5</v>
      </c>
      <c r="D18" s="128">
        <v>37.700000000000003</v>
      </c>
      <c r="E18" s="128">
        <v>30.3</v>
      </c>
      <c r="F18" s="128">
        <v>4</v>
      </c>
      <c r="G18" s="128">
        <v>3.4</v>
      </c>
      <c r="H18" s="128">
        <v>7.4</v>
      </c>
      <c r="I18" s="128">
        <v>29.6</v>
      </c>
      <c r="J18" s="129"/>
      <c r="K18" s="128" t="s">
        <v>260</v>
      </c>
      <c r="L18" s="128">
        <v>2.2000000000000002</v>
      </c>
      <c r="M18" s="128">
        <v>-1.9</v>
      </c>
      <c r="N18" s="128">
        <v>1.8</v>
      </c>
      <c r="O18" s="128" t="s">
        <v>260</v>
      </c>
      <c r="P18" s="129"/>
      <c r="Q18" s="128" t="s">
        <v>260</v>
      </c>
      <c r="R18" s="130" t="s">
        <v>260</v>
      </c>
      <c r="S18" s="129"/>
      <c r="T18" s="128">
        <v>-1.7</v>
      </c>
      <c r="U18" s="128">
        <v>2.2000000000000002</v>
      </c>
      <c r="V18" s="128">
        <v>3.3</v>
      </c>
      <c r="W18" s="129"/>
      <c r="X18" s="128">
        <v>0.2</v>
      </c>
      <c r="Y18" s="128" t="s">
        <v>260</v>
      </c>
      <c r="Z18" s="130" t="s">
        <v>260</v>
      </c>
      <c r="AA18" s="131"/>
      <c r="AB18" s="130">
        <v>28.3</v>
      </c>
      <c r="AC18" s="130">
        <v>29.1</v>
      </c>
      <c r="AD18" s="132" t="s">
        <v>260</v>
      </c>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row>
    <row r="19" spans="1:68">
      <c r="A19" s="126"/>
      <c r="B19" s="127" t="s">
        <v>301</v>
      </c>
      <c r="C19" s="128">
        <v>35.6</v>
      </c>
      <c r="D19" s="128">
        <v>37.4</v>
      </c>
      <c r="E19" s="128">
        <v>30.1</v>
      </c>
      <c r="F19" s="128">
        <v>3.9</v>
      </c>
      <c r="G19" s="128">
        <v>3.5</v>
      </c>
      <c r="H19" s="128">
        <v>7.3</v>
      </c>
      <c r="I19" s="128">
        <v>29.4</v>
      </c>
      <c r="J19" s="129"/>
      <c r="K19" s="128" t="s">
        <v>260</v>
      </c>
      <c r="L19" s="128">
        <v>1.8</v>
      </c>
      <c r="M19" s="128">
        <v>-2</v>
      </c>
      <c r="N19" s="128">
        <v>1.9</v>
      </c>
      <c r="O19" s="128" t="s">
        <v>260</v>
      </c>
      <c r="P19" s="129"/>
      <c r="Q19" s="128" t="s">
        <v>260</v>
      </c>
      <c r="R19" s="130" t="s">
        <v>260</v>
      </c>
      <c r="S19" s="129"/>
      <c r="T19" s="128">
        <v>-1.3</v>
      </c>
      <c r="U19" s="128">
        <v>2.2000000000000002</v>
      </c>
      <c r="V19" s="128">
        <v>3.2</v>
      </c>
      <c r="W19" s="129"/>
      <c r="X19" s="128">
        <v>0.2</v>
      </c>
      <c r="Y19" s="128" t="s">
        <v>260</v>
      </c>
      <c r="Z19" s="130" t="s">
        <v>260</v>
      </c>
      <c r="AA19" s="131"/>
      <c r="AB19" s="130">
        <v>29.7</v>
      </c>
      <c r="AC19" s="130">
        <v>30.6</v>
      </c>
      <c r="AD19" s="132" t="s">
        <v>260</v>
      </c>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row>
    <row r="20" spans="1:68">
      <c r="A20" s="126"/>
      <c r="B20" s="127" t="s">
        <v>303</v>
      </c>
      <c r="C20" s="128">
        <v>35</v>
      </c>
      <c r="D20" s="128">
        <v>37.700000000000003</v>
      </c>
      <c r="E20" s="128">
        <v>29.1</v>
      </c>
      <c r="F20" s="128">
        <v>4.9000000000000004</v>
      </c>
      <c r="G20" s="128">
        <v>3.7</v>
      </c>
      <c r="H20" s="128">
        <v>8.6</v>
      </c>
      <c r="I20" s="128">
        <v>28.5</v>
      </c>
      <c r="J20" s="129"/>
      <c r="K20" s="128" t="s">
        <v>260</v>
      </c>
      <c r="L20" s="128">
        <v>2.7</v>
      </c>
      <c r="M20" s="128">
        <v>-2.2000000000000002</v>
      </c>
      <c r="N20" s="128">
        <v>0.9</v>
      </c>
      <c r="O20" s="128" t="s">
        <v>260</v>
      </c>
      <c r="P20" s="129"/>
      <c r="Q20" s="128" t="s">
        <v>260</v>
      </c>
      <c r="R20" s="130" t="s">
        <v>260</v>
      </c>
      <c r="S20" s="129"/>
      <c r="T20" s="128">
        <v>0.9</v>
      </c>
      <c r="U20" s="128">
        <v>3.1</v>
      </c>
      <c r="V20" s="128">
        <v>3.1</v>
      </c>
      <c r="W20" s="129"/>
      <c r="X20" s="128">
        <v>2.4</v>
      </c>
      <c r="Y20" s="128" t="s">
        <v>260</v>
      </c>
      <c r="Z20" s="130" t="s">
        <v>260</v>
      </c>
      <c r="AA20" s="131"/>
      <c r="AB20" s="130">
        <v>32.1</v>
      </c>
      <c r="AC20" s="130">
        <v>33.5</v>
      </c>
      <c r="AD20" s="132" t="s">
        <v>260</v>
      </c>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row>
    <row r="21" spans="1:68">
      <c r="A21" s="126"/>
      <c r="B21" s="127" t="s">
        <v>305</v>
      </c>
      <c r="C21" s="128">
        <v>35.5</v>
      </c>
      <c r="D21" s="128">
        <v>37.4</v>
      </c>
      <c r="E21" s="128">
        <v>28.3</v>
      </c>
      <c r="F21" s="128">
        <v>5.4</v>
      </c>
      <c r="G21" s="128">
        <v>3.7</v>
      </c>
      <c r="H21" s="128">
        <v>9.1</v>
      </c>
      <c r="I21" s="128">
        <v>28.9</v>
      </c>
      <c r="J21" s="129"/>
      <c r="K21" s="128" t="s">
        <v>260</v>
      </c>
      <c r="L21" s="128">
        <v>1.9</v>
      </c>
      <c r="M21" s="128">
        <v>-3.6</v>
      </c>
      <c r="N21" s="128">
        <v>1.5</v>
      </c>
      <c r="O21" s="128" t="s">
        <v>260</v>
      </c>
      <c r="P21" s="129"/>
      <c r="Q21" s="128" t="s">
        <v>260</v>
      </c>
      <c r="R21" s="130" t="s">
        <v>260</v>
      </c>
      <c r="S21" s="129"/>
      <c r="T21" s="128">
        <v>0.9</v>
      </c>
      <c r="U21" s="128">
        <v>2.6</v>
      </c>
      <c r="V21" s="128">
        <v>2.8</v>
      </c>
      <c r="W21" s="129"/>
      <c r="X21" s="128">
        <v>0.1</v>
      </c>
      <c r="Y21" s="128" t="s">
        <v>260</v>
      </c>
      <c r="Z21" s="130" t="s">
        <v>260</v>
      </c>
      <c r="AA21" s="131"/>
      <c r="AB21" s="130">
        <v>35</v>
      </c>
      <c r="AC21" s="130">
        <v>36.4</v>
      </c>
      <c r="AD21" s="132" t="s">
        <v>260</v>
      </c>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row>
    <row r="22" spans="1:68">
      <c r="A22" s="164"/>
      <c r="B22" s="165" t="s">
        <v>307</v>
      </c>
      <c r="C22" s="128">
        <v>37.299999999999997</v>
      </c>
      <c r="D22" s="128">
        <v>38.799999999999997</v>
      </c>
      <c r="E22" s="128">
        <v>29.6</v>
      </c>
      <c r="F22" s="128">
        <v>5.4</v>
      </c>
      <c r="G22" s="128">
        <v>3.7</v>
      </c>
      <c r="H22" s="128">
        <v>9.1999999999999993</v>
      </c>
      <c r="I22" s="128">
        <v>30.5</v>
      </c>
      <c r="J22" s="129"/>
      <c r="K22" s="128" t="s">
        <v>260</v>
      </c>
      <c r="L22" s="128">
        <v>1.5</v>
      </c>
      <c r="M22" s="128">
        <v>-3.9</v>
      </c>
      <c r="N22" s="128">
        <v>1.8</v>
      </c>
      <c r="O22" s="128" t="s">
        <v>260</v>
      </c>
      <c r="P22" s="129"/>
      <c r="Q22" s="128" t="s">
        <v>260</v>
      </c>
      <c r="R22" s="130" t="s">
        <v>260</v>
      </c>
      <c r="S22" s="129"/>
      <c r="T22" s="128">
        <v>1.2</v>
      </c>
      <c r="U22" s="128">
        <v>2.4</v>
      </c>
      <c r="V22" s="128">
        <v>2.7</v>
      </c>
      <c r="W22" s="129"/>
      <c r="X22" s="128">
        <v>1.2</v>
      </c>
      <c r="Y22" s="128" t="s">
        <v>260</v>
      </c>
      <c r="Z22" s="130" t="s">
        <v>260</v>
      </c>
      <c r="AA22" s="166"/>
      <c r="AB22" s="130">
        <v>37.700000000000003</v>
      </c>
      <c r="AC22" s="130">
        <v>38.9</v>
      </c>
      <c r="AD22" s="132" t="s">
        <v>260</v>
      </c>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row>
    <row r="23" spans="1:68">
      <c r="A23" s="164"/>
      <c r="B23" s="165" t="s">
        <v>309</v>
      </c>
      <c r="C23" s="128">
        <v>37.9</v>
      </c>
      <c r="D23" s="128">
        <v>40.299999999999997</v>
      </c>
      <c r="E23" s="128">
        <v>30.2</v>
      </c>
      <c r="F23" s="128">
        <v>6.3</v>
      </c>
      <c r="G23" s="128">
        <v>3.8</v>
      </c>
      <c r="H23" s="128">
        <v>10.1</v>
      </c>
      <c r="I23" s="128">
        <v>31.2</v>
      </c>
      <c r="J23" s="129"/>
      <c r="K23" s="128" t="s">
        <v>260</v>
      </c>
      <c r="L23" s="128">
        <v>2.4</v>
      </c>
      <c r="M23" s="128">
        <v>-3.9</v>
      </c>
      <c r="N23" s="128">
        <v>0.9</v>
      </c>
      <c r="O23" s="128" t="s">
        <v>260</v>
      </c>
      <c r="P23" s="129"/>
      <c r="Q23" s="128" t="s">
        <v>260</v>
      </c>
      <c r="R23" s="130" t="s">
        <v>260</v>
      </c>
      <c r="S23" s="129"/>
      <c r="T23" s="128">
        <v>1.9</v>
      </c>
      <c r="U23" s="128">
        <v>2.9</v>
      </c>
      <c r="V23" s="128">
        <v>2.8</v>
      </c>
      <c r="W23" s="129"/>
      <c r="X23" s="128">
        <v>0.1</v>
      </c>
      <c r="Y23" s="128" t="s">
        <v>260</v>
      </c>
      <c r="Z23" s="130" t="s">
        <v>260</v>
      </c>
      <c r="AA23" s="166"/>
      <c r="AB23" s="130">
        <v>40.1</v>
      </c>
      <c r="AC23" s="130">
        <v>41.4</v>
      </c>
      <c r="AD23" s="132" t="s">
        <v>260</v>
      </c>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row>
    <row r="24" spans="1:68">
      <c r="A24" s="164"/>
      <c r="B24" s="165" t="s">
        <v>311</v>
      </c>
      <c r="C24" s="128">
        <v>39.4</v>
      </c>
      <c r="D24" s="128">
        <v>43.2</v>
      </c>
      <c r="E24" s="128">
        <v>31.9</v>
      </c>
      <c r="F24" s="128">
        <v>7.4</v>
      </c>
      <c r="G24" s="128">
        <v>3.9</v>
      </c>
      <c r="H24" s="128">
        <v>11.3</v>
      </c>
      <c r="I24" s="128">
        <v>32.4</v>
      </c>
      <c r="J24" s="129"/>
      <c r="K24" s="128" t="s">
        <v>260</v>
      </c>
      <c r="L24" s="128">
        <v>3.8</v>
      </c>
      <c r="M24" s="128">
        <v>-3.6</v>
      </c>
      <c r="N24" s="128">
        <v>-0.2</v>
      </c>
      <c r="O24" s="128" t="s">
        <v>260</v>
      </c>
      <c r="P24" s="129"/>
      <c r="Q24" s="128" t="s">
        <v>260</v>
      </c>
      <c r="R24" s="130" t="s">
        <v>260</v>
      </c>
      <c r="S24" s="129"/>
      <c r="T24" s="128">
        <v>3.2</v>
      </c>
      <c r="U24" s="128">
        <v>4.7</v>
      </c>
      <c r="V24" s="128">
        <v>2.9</v>
      </c>
      <c r="W24" s="129"/>
      <c r="X24" s="128">
        <v>1.5</v>
      </c>
      <c r="Y24" s="128" t="s">
        <v>260</v>
      </c>
      <c r="Z24" s="130" t="s">
        <v>260</v>
      </c>
      <c r="AA24" s="166"/>
      <c r="AB24" s="130">
        <v>42.7</v>
      </c>
      <c r="AC24" s="130">
        <v>44.6</v>
      </c>
      <c r="AD24" s="132" t="s">
        <v>260</v>
      </c>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row>
    <row r="25" spans="1:68">
      <c r="A25" s="164"/>
      <c r="B25" s="165" t="s">
        <v>312</v>
      </c>
      <c r="C25" s="128">
        <v>41</v>
      </c>
      <c r="D25" s="128">
        <v>41.5</v>
      </c>
      <c r="E25" s="128">
        <v>31.1</v>
      </c>
      <c r="F25" s="128">
        <v>6.6</v>
      </c>
      <c r="G25" s="128">
        <v>3.9</v>
      </c>
      <c r="H25" s="128">
        <v>10.4</v>
      </c>
      <c r="I25" s="128">
        <v>33.700000000000003</v>
      </c>
      <c r="J25" s="129"/>
      <c r="K25" s="128" t="s">
        <v>260</v>
      </c>
      <c r="L25" s="128">
        <v>0.6</v>
      </c>
      <c r="M25" s="128">
        <v>-6</v>
      </c>
      <c r="N25" s="128">
        <v>3</v>
      </c>
      <c r="O25" s="128" t="s">
        <v>260</v>
      </c>
      <c r="P25" s="129"/>
      <c r="Q25" s="128" t="s">
        <v>260</v>
      </c>
      <c r="R25" s="130" t="s">
        <v>260</v>
      </c>
      <c r="S25" s="129"/>
      <c r="T25" s="128">
        <v>-0.6</v>
      </c>
      <c r="U25" s="128">
        <v>0.8</v>
      </c>
      <c r="V25" s="128">
        <v>2.8</v>
      </c>
      <c r="W25" s="129"/>
      <c r="X25" s="128">
        <v>-0.7</v>
      </c>
      <c r="Y25" s="128" t="s">
        <v>260</v>
      </c>
      <c r="Z25" s="130" t="s">
        <v>260</v>
      </c>
      <c r="AA25" s="166"/>
      <c r="AB25" s="130">
        <v>47</v>
      </c>
      <c r="AC25" s="130">
        <v>48.9</v>
      </c>
      <c r="AD25" s="132" t="s">
        <v>260</v>
      </c>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row>
    <row r="26" spans="1:68">
      <c r="A26" s="164"/>
      <c r="B26" s="165" t="s">
        <v>313</v>
      </c>
      <c r="C26" s="128">
        <v>41.9</v>
      </c>
      <c r="D26" s="128">
        <v>40.200000000000003</v>
      </c>
      <c r="E26" s="128">
        <v>30.4</v>
      </c>
      <c r="F26" s="128">
        <v>6</v>
      </c>
      <c r="G26" s="128">
        <v>3.8</v>
      </c>
      <c r="H26" s="128">
        <v>9.8000000000000007</v>
      </c>
      <c r="I26" s="128">
        <v>35</v>
      </c>
      <c r="J26" s="129"/>
      <c r="K26" s="128" t="s">
        <v>260</v>
      </c>
      <c r="L26" s="128">
        <v>-1.7</v>
      </c>
      <c r="M26" s="128">
        <v>-7.7</v>
      </c>
      <c r="N26" s="128">
        <v>5.0999999999999996</v>
      </c>
      <c r="O26" s="128" t="s">
        <v>260</v>
      </c>
      <c r="P26" s="129"/>
      <c r="Q26" s="128" t="s">
        <v>260</v>
      </c>
      <c r="R26" s="130" t="s">
        <v>260</v>
      </c>
      <c r="S26" s="129"/>
      <c r="T26" s="128">
        <v>-2.1</v>
      </c>
      <c r="U26" s="128">
        <v>-1.5</v>
      </c>
      <c r="V26" s="128">
        <v>2.6</v>
      </c>
      <c r="W26" s="129"/>
      <c r="X26" s="128">
        <v>-0.4</v>
      </c>
      <c r="Y26" s="128" t="s">
        <v>260</v>
      </c>
      <c r="Z26" s="130" t="s">
        <v>260</v>
      </c>
      <c r="AA26" s="166"/>
      <c r="AB26" s="130">
        <v>51</v>
      </c>
      <c r="AC26" s="130">
        <v>54.2</v>
      </c>
      <c r="AD26" s="132" t="s">
        <v>260</v>
      </c>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row>
    <row r="27" spans="1:68">
      <c r="A27" s="95"/>
      <c r="B27" s="168" t="s">
        <v>314</v>
      </c>
      <c r="C27" s="128">
        <v>40.1</v>
      </c>
      <c r="D27" s="128">
        <v>39.6</v>
      </c>
      <c r="E27" s="128">
        <v>29.6</v>
      </c>
      <c r="F27" s="128">
        <v>6.1</v>
      </c>
      <c r="G27" s="128">
        <v>3.8</v>
      </c>
      <c r="H27" s="128">
        <v>9.9</v>
      </c>
      <c r="I27" s="128">
        <v>33.6</v>
      </c>
      <c r="J27" s="129"/>
      <c r="K27" s="128" t="s">
        <v>260</v>
      </c>
      <c r="L27" s="128">
        <v>-0.6</v>
      </c>
      <c r="M27" s="128">
        <v>-6.7</v>
      </c>
      <c r="N27" s="128">
        <v>3.6</v>
      </c>
      <c r="O27" s="128" t="s">
        <v>260</v>
      </c>
      <c r="P27" s="129"/>
      <c r="Q27" s="128" t="s">
        <v>260</v>
      </c>
      <c r="R27" s="130" t="s">
        <v>260</v>
      </c>
      <c r="S27" s="129"/>
      <c r="T27" s="128">
        <v>-0.2</v>
      </c>
      <c r="U27" s="128">
        <v>1.1000000000000001</v>
      </c>
      <c r="V27" s="128">
        <v>2.2999999999999998</v>
      </c>
      <c r="W27" s="129"/>
      <c r="X27" s="128">
        <v>-1.9</v>
      </c>
      <c r="Y27" s="128" t="s">
        <v>260</v>
      </c>
      <c r="Z27" s="130" t="s">
        <v>260</v>
      </c>
      <c r="AA27" s="169"/>
      <c r="AB27" s="130">
        <v>57.9</v>
      </c>
      <c r="AC27" s="130">
        <v>61.3</v>
      </c>
      <c r="AD27" s="132" t="s">
        <v>260</v>
      </c>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row>
    <row r="28" spans="1:68">
      <c r="A28" s="95"/>
      <c r="B28" s="168" t="s">
        <v>315</v>
      </c>
      <c r="C28" s="128">
        <v>38.5</v>
      </c>
      <c r="D28" s="128">
        <v>39.4</v>
      </c>
      <c r="E28" s="128">
        <v>30.3</v>
      </c>
      <c r="F28" s="128">
        <v>5.2</v>
      </c>
      <c r="G28" s="128">
        <v>3.9</v>
      </c>
      <c r="H28" s="128">
        <v>9.1999999999999993</v>
      </c>
      <c r="I28" s="128">
        <v>32</v>
      </c>
      <c r="J28" s="129"/>
      <c r="K28" s="128" t="s">
        <v>260</v>
      </c>
      <c r="L28" s="128">
        <v>1</v>
      </c>
      <c r="M28" s="128">
        <v>-4.3</v>
      </c>
      <c r="N28" s="128">
        <v>2</v>
      </c>
      <c r="O28" s="128" t="s">
        <v>260</v>
      </c>
      <c r="P28" s="129"/>
      <c r="Q28" s="128" t="s">
        <v>260</v>
      </c>
      <c r="R28" s="130" t="s">
        <v>260</v>
      </c>
      <c r="S28" s="129"/>
      <c r="T28" s="128">
        <v>0.8</v>
      </c>
      <c r="U28" s="128">
        <v>1.3</v>
      </c>
      <c r="V28" s="128">
        <v>2.4</v>
      </c>
      <c r="W28" s="129"/>
      <c r="X28" s="128">
        <v>-0.6</v>
      </c>
      <c r="Y28" s="128" t="s">
        <v>260</v>
      </c>
      <c r="Z28" s="130" t="s">
        <v>260</v>
      </c>
      <c r="AA28" s="169"/>
      <c r="AB28" s="130">
        <v>64.7</v>
      </c>
      <c r="AC28" s="130">
        <v>68.2</v>
      </c>
      <c r="AD28" s="132" t="s">
        <v>260</v>
      </c>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row>
    <row r="29" spans="1:68">
      <c r="A29" s="95"/>
      <c r="B29" s="168" t="s">
        <v>316</v>
      </c>
      <c r="C29" s="128">
        <v>36</v>
      </c>
      <c r="D29" s="128">
        <v>38.5</v>
      </c>
      <c r="E29" s="128">
        <v>29.9</v>
      </c>
      <c r="F29" s="128">
        <v>4.8</v>
      </c>
      <c r="G29" s="128">
        <v>3.9</v>
      </c>
      <c r="H29" s="128">
        <v>8.6</v>
      </c>
      <c r="I29" s="128">
        <v>29.8</v>
      </c>
      <c r="J29" s="129"/>
      <c r="K29" s="128" t="s">
        <v>260</v>
      </c>
      <c r="L29" s="128">
        <v>2.6</v>
      </c>
      <c r="M29" s="128">
        <v>-2.2000000000000002</v>
      </c>
      <c r="N29" s="128">
        <v>0.1</v>
      </c>
      <c r="O29" s="128" t="s">
        <v>260</v>
      </c>
      <c r="P29" s="129"/>
      <c r="Q29" s="128" t="s">
        <v>260</v>
      </c>
      <c r="R29" s="130" t="s">
        <v>260</v>
      </c>
      <c r="S29" s="129"/>
      <c r="T29" s="128">
        <v>2.6</v>
      </c>
      <c r="U29" s="128">
        <v>3.3</v>
      </c>
      <c r="V29" s="128">
        <v>2.2999999999999998</v>
      </c>
      <c r="W29" s="129"/>
      <c r="X29" s="128">
        <v>2</v>
      </c>
      <c r="Y29" s="128" t="s">
        <v>260</v>
      </c>
      <c r="Z29" s="130" t="s">
        <v>260</v>
      </c>
      <c r="AA29" s="169"/>
      <c r="AB29" s="130">
        <v>74</v>
      </c>
      <c r="AC29" s="130">
        <v>79.3</v>
      </c>
      <c r="AD29" s="132">
        <v>2.5</v>
      </c>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row>
    <row r="30" spans="1:68">
      <c r="A30" s="95"/>
      <c r="B30" s="168" t="s">
        <v>317</v>
      </c>
      <c r="C30" s="128">
        <v>36.200000000000003</v>
      </c>
      <c r="D30" s="128">
        <v>40.299999999999997</v>
      </c>
      <c r="E30" s="128">
        <v>31.1</v>
      </c>
      <c r="F30" s="128">
        <v>5.0999999999999996</v>
      </c>
      <c r="G30" s="128">
        <v>4.0999999999999996</v>
      </c>
      <c r="H30" s="128">
        <v>9.1999999999999993</v>
      </c>
      <c r="I30" s="128">
        <v>29.8</v>
      </c>
      <c r="J30" s="129"/>
      <c r="K30" s="128" t="s">
        <v>260</v>
      </c>
      <c r="L30" s="128">
        <v>4.0999999999999996</v>
      </c>
      <c r="M30" s="128">
        <v>-1.1000000000000001</v>
      </c>
      <c r="N30" s="128">
        <v>-1</v>
      </c>
      <c r="O30" s="128" t="s">
        <v>260</v>
      </c>
      <c r="P30" s="129"/>
      <c r="Q30" s="128" t="s">
        <v>260</v>
      </c>
      <c r="R30" s="130" t="s">
        <v>260</v>
      </c>
      <c r="S30" s="129"/>
      <c r="T30" s="128">
        <v>2.6</v>
      </c>
      <c r="U30" s="128">
        <v>5.3</v>
      </c>
      <c r="V30" s="128">
        <v>2.4</v>
      </c>
      <c r="W30" s="129"/>
      <c r="X30" s="128">
        <v>3.7</v>
      </c>
      <c r="Y30" s="128" t="s">
        <v>260</v>
      </c>
      <c r="Z30" s="130" t="s">
        <v>260</v>
      </c>
      <c r="AA30" s="169"/>
      <c r="AB30" s="130">
        <v>83</v>
      </c>
      <c r="AC30" s="130">
        <v>88.9</v>
      </c>
      <c r="AD30" s="132">
        <v>6.5</v>
      </c>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row>
    <row r="31" spans="1:68">
      <c r="A31" s="61"/>
      <c r="B31" s="168" t="s">
        <v>318</v>
      </c>
      <c r="C31" s="128">
        <v>39</v>
      </c>
      <c r="D31" s="128">
        <v>44.7</v>
      </c>
      <c r="E31" s="128">
        <v>34.700000000000003</v>
      </c>
      <c r="F31" s="128">
        <v>5.6</v>
      </c>
      <c r="G31" s="128">
        <v>4.4000000000000004</v>
      </c>
      <c r="H31" s="128">
        <v>9.9</v>
      </c>
      <c r="I31" s="128">
        <v>32.5</v>
      </c>
      <c r="J31" s="129"/>
      <c r="K31" s="128" t="s">
        <v>260</v>
      </c>
      <c r="L31" s="128">
        <v>5.7</v>
      </c>
      <c r="M31" s="128">
        <v>0.1</v>
      </c>
      <c r="N31" s="128">
        <v>-2.2999999999999998</v>
      </c>
      <c r="O31" s="128" t="s">
        <v>260</v>
      </c>
      <c r="P31" s="129"/>
      <c r="Q31" s="128" t="s">
        <v>260</v>
      </c>
      <c r="R31" s="128">
        <v>47.7</v>
      </c>
      <c r="S31" s="129"/>
      <c r="T31" s="128">
        <v>5.2</v>
      </c>
      <c r="U31" s="128">
        <v>8.1</v>
      </c>
      <c r="V31" s="128">
        <v>2.4</v>
      </c>
      <c r="W31" s="129"/>
      <c r="X31" s="128">
        <v>3.4</v>
      </c>
      <c r="Y31" s="128" t="s">
        <v>260</v>
      </c>
      <c r="Z31" s="130">
        <v>54.6</v>
      </c>
      <c r="AA31" s="169"/>
      <c r="AB31" s="130">
        <v>98.2</v>
      </c>
      <c r="AC31" s="130">
        <v>109.2</v>
      </c>
      <c r="AD31" s="132">
        <v>3.1</v>
      </c>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row>
    <row r="32" spans="1:68">
      <c r="A32" s="61"/>
      <c r="B32" s="168" t="s">
        <v>319</v>
      </c>
      <c r="C32" s="128">
        <v>40.1</v>
      </c>
      <c r="D32" s="128">
        <v>46.4</v>
      </c>
      <c r="E32" s="128">
        <v>36.299999999999997</v>
      </c>
      <c r="F32" s="128">
        <v>5.6</v>
      </c>
      <c r="G32" s="128">
        <v>4.5</v>
      </c>
      <c r="H32" s="128">
        <v>10.1</v>
      </c>
      <c r="I32" s="128">
        <v>33.299999999999997</v>
      </c>
      <c r="J32" s="129"/>
      <c r="K32" s="128">
        <v>0.5</v>
      </c>
      <c r="L32" s="128">
        <v>6.3</v>
      </c>
      <c r="M32" s="128">
        <v>0.7</v>
      </c>
      <c r="N32" s="128">
        <v>-3</v>
      </c>
      <c r="O32" s="128">
        <v>-2.7</v>
      </c>
      <c r="P32" s="129"/>
      <c r="Q32" s="128">
        <v>6.1</v>
      </c>
      <c r="R32" s="128">
        <v>49.3</v>
      </c>
      <c r="S32" s="129"/>
      <c r="T32" s="128">
        <v>7.2</v>
      </c>
      <c r="U32" s="128">
        <v>8.5</v>
      </c>
      <c r="V32" s="128">
        <v>2.6</v>
      </c>
      <c r="W32" s="129"/>
      <c r="X32" s="128">
        <v>4.2</v>
      </c>
      <c r="Y32" s="128">
        <v>4</v>
      </c>
      <c r="Z32" s="130">
        <v>54.3</v>
      </c>
      <c r="AA32" s="169"/>
      <c r="AB32" s="130">
        <v>120.9</v>
      </c>
      <c r="AC32" s="130">
        <v>131.1</v>
      </c>
      <c r="AD32" s="132">
        <v>-1.7</v>
      </c>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row>
    <row r="33" spans="1:68">
      <c r="A33" s="61"/>
      <c r="B33" s="168" t="s">
        <v>320</v>
      </c>
      <c r="C33" s="128">
        <v>40.200000000000003</v>
      </c>
      <c r="D33" s="128">
        <v>45.1</v>
      </c>
      <c r="E33" s="128">
        <v>36.1</v>
      </c>
      <c r="F33" s="128">
        <v>4.5</v>
      </c>
      <c r="G33" s="128">
        <v>4.5</v>
      </c>
      <c r="H33" s="128">
        <v>9.1</v>
      </c>
      <c r="I33" s="128">
        <v>32.799999999999997</v>
      </c>
      <c r="J33" s="129"/>
      <c r="K33" s="128">
        <v>-0.3</v>
      </c>
      <c r="L33" s="128">
        <v>4.9000000000000004</v>
      </c>
      <c r="M33" s="128">
        <v>0.4</v>
      </c>
      <c r="N33" s="128">
        <v>-1.3</v>
      </c>
      <c r="O33" s="128">
        <v>-0.6</v>
      </c>
      <c r="P33" s="129"/>
      <c r="Q33" s="128">
        <v>4.3</v>
      </c>
      <c r="R33" s="128">
        <v>47.8</v>
      </c>
      <c r="S33" s="129"/>
      <c r="T33" s="128">
        <v>4.0999999999999996</v>
      </c>
      <c r="U33" s="128">
        <v>5.8</v>
      </c>
      <c r="V33" s="128">
        <v>2.9</v>
      </c>
      <c r="W33" s="129"/>
      <c r="X33" s="128">
        <v>3.6</v>
      </c>
      <c r="Y33" s="128">
        <v>3</v>
      </c>
      <c r="Z33" s="130">
        <v>53.5</v>
      </c>
      <c r="AA33" s="169"/>
      <c r="AB33" s="130">
        <v>142</v>
      </c>
      <c r="AC33" s="130">
        <v>153.9</v>
      </c>
      <c r="AD33" s="132">
        <v>-0.6</v>
      </c>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row>
    <row r="34" spans="1:68">
      <c r="A34" s="61"/>
      <c r="B34" s="168" t="s">
        <v>321</v>
      </c>
      <c r="C34" s="128">
        <v>38.4</v>
      </c>
      <c r="D34" s="128">
        <v>42.3</v>
      </c>
      <c r="E34" s="128">
        <v>34.700000000000003</v>
      </c>
      <c r="F34" s="128">
        <v>3.2</v>
      </c>
      <c r="G34" s="128">
        <v>4.4000000000000004</v>
      </c>
      <c r="H34" s="128">
        <v>7.6</v>
      </c>
      <c r="I34" s="128">
        <v>31.6</v>
      </c>
      <c r="J34" s="129"/>
      <c r="K34" s="128">
        <v>0.3</v>
      </c>
      <c r="L34" s="128">
        <v>3.9</v>
      </c>
      <c r="M34" s="128">
        <v>0.7</v>
      </c>
      <c r="N34" s="128">
        <v>-0.3</v>
      </c>
      <c r="O34" s="128">
        <v>0</v>
      </c>
      <c r="P34" s="129"/>
      <c r="Q34" s="128">
        <v>3.5</v>
      </c>
      <c r="R34" s="128">
        <v>44.4</v>
      </c>
      <c r="S34" s="129"/>
      <c r="T34" s="128">
        <v>2.8</v>
      </c>
      <c r="U34" s="128">
        <v>3.4</v>
      </c>
      <c r="V34" s="128">
        <v>3</v>
      </c>
      <c r="W34" s="129"/>
      <c r="X34" s="128">
        <v>3.2</v>
      </c>
      <c r="Y34" s="128">
        <v>2.9</v>
      </c>
      <c r="Z34" s="130">
        <v>52</v>
      </c>
      <c r="AA34" s="169"/>
      <c r="AB34" s="130">
        <v>166</v>
      </c>
      <c r="AC34" s="130">
        <v>179.2</v>
      </c>
      <c r="AD34" s="132">
        <v>-0.5</v>
      </c>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row>
    <row r="35" spans="1:68">
      <c r="A35" s="61"/>
      <c r="B35" s="168" t="s">
        <v>322</v>
      </c>
      <c r="C35" s="128">
        <v>37</v>
      </c>
      <c r="D35" s="128">
        <v>41.5</v>
      </c>
      <c r="E35" s="128">
        <v>34.4</v>
      </c>
      <c r="F35" s="128">
        <v>2.7</v>
      </c>
      <c r="G35" s="128">
        <v>4.4000000000000004</v>
      </c>
      <c r="H35" s="128">
        <v>7.1</v>
      </c>
      <c r="I35" s="128">
        <v>30.4</v>
      </c>
      <c r="J35" s="129"/>
      <c r="K35" s="128">
        <v>2.5</v>
      </c>
      <c r="L35" s="128">
        <v>4.5</v>
      </c>
      <c r="M35" s="128">
        <v>1.8</v>
      </c>
      <c r="N35" s="128">
        <v>-1.1000000000000001</v>
      </c>
      <c r="O35" s="128">
        <v>-1.7</v>
      </c>
      <c r="P35" s="129"/>
      <c r="Q35" s="128">
        <v>5.2</v>
      </c>
      <c r="R35" s="128">
        <v>42.2</v>
      </c>
      <c r="S35" s="129"/>
      <c r="T35" s="128">
        <v>4</v>
      </c>
      <c r="U35" s="128">
        <v>4.7</v>
      </c>
      <c r="V35" s="128">
        <v>3</v>
      </c>
      <c r="W35" s="129"/>
      <c r="X35" s="128">
        <v>3.8</v>
      </c>
      <c r="Y35" s="128">
        <v>4.5</v>
      </c>
      <c r="Z35" s="130">
        <v>50.3</v>
      </c>
      <c r="AA35" s="169"/>
      <c r="AB35" s="130">
        <v>192.2</v>
      </c>
      <c r="AC35" s="130">
        <v>209.9</v>
      </c>
      <c r="AD35" s="132">
        <v>1.6</v>
      </c>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row>
    <row r="36" spans="1:68">
      <c r="A36" s="61"/>
      <c r="B36" s="168" t="s">
        <v>323</v>
      </c>
      <c r="C36" s="128">
        <v>37.299999999999997</v>
      </c>
      <c r="D36" s="128">
        <v>41</v>
      </c>
      <c r="E36" s="128">
        <v>34.200000000000003</v>
      </c>
      <c r="F36" s="128">
        <v>2.5</v>
      </c>
      <c r="G36" s="128">
        <v>4.3</v>
      </c>
      <c r="H36" s="128">
        <v>6.8</v>
      </c>
      <c r="I36" s="128">
        <v>31.2</v>
      </c>
      <c r="J36" s="129"/>
      <c r="K36" s="128">
        <v>1.5</v>
      </c>
      <c r="L36" s="128">
        <v>3.7</v>
      </c>
      <c r="M36" s="128">
        <v>1.2</v>
      </c>
      <c r="N36" s="128">
        <v>-0.1</v>
      </c>
      <c r="O36" s="128">
        <v>-0.3</v>
      </c>
      <c r="P36" s="129"/>
      <c r="Q36" s="128">
        <v>3.9</v>
      </c>
      <c r="R36" s="128">
        <v>39.1</v>
      </c>
      <c r="S36" s="129"/>
      <c r="T36" s="128">
        <v>3.5</v>
      </c>
      <c r="U36" s="128">
        <v>4.2</v>
      </c>
      <c r="V36" s="128">
        <v>3.3</v>
      </c>
      <c r="W36" s="129"/>
      <c r="X36" s="128">
        <v>2.6</v>
      </c>
      <c r="Y36" s="128">
        <v>2.9</v>
      </c>
      <c r="Z36" s="130">
        <v>46.2</v>
      </c>
      <c r="AA36" s="169"/>
      <c r="AB36" s="130">
        <v>232.5</v>
      </c>
      <c r="AC36" s="130">
        <v>251.3</v>
      </c>
      <c r="AD36" s="132">
        <v>-0.1</v>
      </c>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row>
    <row r="37" spans="1:68">
      <c r="A37" s="61"/>
      <c r="B37" s="168" t="s">
        <v>324</v>
      </c>
      <c r="C37" s="128">
        <v>38.6</v>
      </c>
      <c r="D37" s="128">
        <v>42.9</v>
      </c>
      <c r="E37" s="128">
        <v>36.200000000000003</v>
      </c>
      <c r="F37" s="128">
        <v>2.2000000000000002</v>
      </c>
      <c r="G37" s="128">
        <v>4.5</v>
      </c>
      <c r="H37" s="128">
        <v>6.7</v>
      </c>
      <c r="I37" s="128">
        <v>32.1</v>
      </c>
      <c r="J37" s="129"/>
      <c r="K37" s="128">
        <v>0.7</v>
      </c>
      <c r="L37" s="128">
        <v>4.3</v>
      </c>
      <c r="M37" s="128">
        <v>2.1</v>
      </c>
      <c r="N37" s="128">
        <v>-0.6</v>
      </c>
      <c r="O37" s="128">
        <v>0.9</v>
      </c>
      <c r="P37" s="129"/>
      <c r="Q37" s="128">
        <v>2.9</v>
      </c>
      <c r="R37" s="128">
        <v>40.4</v>
      </c>
      <c r="S37" s="129"/>
      <c r="T37" s="128">
        <v>4.7</v>
      </c>
      <c r="U37" s="128">
        <v>4.5999999999999996</v>
      </c>
      <c r="V37" s="128">
        <v>3.4</v>
      </c>
      <c r="W37" s="129"/>
      <c r="X37" s="128">
        <v>3.3</v>
      </c>
      <c r="Y37" s="128">
        <v>1.9</v>
      </c>
      <c r="Z37" s="130">
        <v>47.2</v>
      </c>
      <c r="AA37" s="169"/>
      <c r="AB37" s="130">
        <v>267.5</v>
      </c>
      <c r="AC37" s="130">
        <v>281.89999999999998</v>
      </c>
      <c r="AD37" s="132">
        <v>-2.8</v>
      </c>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row>
    <row r="38" spans="1:68">
      <c r="A38" s="61"/>
      <c r="B38" s="168" t="s">
        <v>325</v>
      </c>
      <c r="C38" s="128">
        <v>41</v>
      </c>
      <c r="D38" s="128">
        <v>43</v>
      </c>
      <c r="E38" s="128">
        <v>37.200000000000003</v>
      </c>
      <c r="F38" s="128">
        <v>1.4</v>
      </c>
      <c r="G38" s="128">
        <v>4.4000000000000004</v>
      </c>
      <c r="H38" s="128">
        <v>5.8</v>
      </c>
      <c r="I38" s="128">
        <v>34.1</v>
      </c>
      <c r="J38" s="129"/>
      <c r="K38" s="128">
        <v>-1.5</v>
      </c>
      <c r="L38" s="128">
        <v>2</v>
      </c>
      <c r="M38" s="128">
        <v>0.6</v>
      </c>
      <c r="N38" s="128">
        <v>1.9</v>
      </c>
      <c r="O38" s="128">
        <v>4.0999999999999996</v>
      </c>
      <c r="P38" s="129"/>
      <c r="Q38" s="128">
        <v>-0.1</v>
      </c>
      <c r="R38" s="128">
        <v>40.1</v>
      </c>
      <c r="S38" s="129"/>
      <c r="T38" s="128">
        <v>2.6</v>
      </c>
      <c r="U38" s="128">
        <v>2.9</v>
      </c>
      <c r="V38" s="128">
        <v>3.8</v>
      </c>
      <c r="W38" s="129"/>
      <c r="X38" s="128">
        <v>2.8</v>
      </c>
      <c r="Y38" s="128">
        <v>0.6</v>
      </c>
      <c r="Z38" s="130">
        <v>44.9</v>
      </c>
      <c r="AA38" s="169"/>
      <c r="AB38" s="130">
        <v>298</v>
      </c>
      <c r="AC38" s="130">
        <v>312.5</v>
      </c>
      <c r="AD38" s="132">
        <v>-3.2</v>
      </c>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row>
    <row r="39" spans="1:68">
      <c r="A39" s="61"/>
      <c r="B39" s="168" t="s">
        <v>326</v>
      </c>
      <c r="C39" s="128">
        <v>40.700000000000003</v>
      </c>
      <c r="D39" s="128">
        <v>43.3</v>
      </c>
      <c r="E39" s="128">
        <v>37.200000000000003</v>
      </c>
      <c r="F39" s="128">
        <v>1.9</v>
      </c>
      <c r="G39" s="128">
        <v>4.2</v>
      </c>
      <c r="H39" s="128">
        <v>6.1</v>
      </c>
      <c r="I39" s="128">
        <v>33.799999999999997</v>
      </c>
      <c r="J39" s="129"/>
      <c r="K39" s="128">
        <v>-1.3</v>
      </c>
      <c r="L39" s="128">
        <v>2.6</v>
      </c>
      <c r="M39" s="128">
        <v>0.7</v>
      </c>
      <c r="N39" s="128">
        <v>1</v>
      </c>
      <c r="O39" s="128">
        <v>3</v>
      </c>
      <c r="P39" s="129"/>
      <c r="Q39" s="128">
        <v>0.6</v>
      </c>
      <c r="R39" s="128">
        <v>38.700000000000003</v>
      </c>
      <c r="S39" s="129"/>
      <c r="T39" s="128">
        <v>3.9</v>
      </c>
      <c r="U39" s="128">
        <v>2.8</v>
      </c>
      <c r="V39" s="128">
        <v>3.7</v>
      </c>
      <c r="W39" s="129"/>
      <c r="X39" s="128">
        <v>2.7</v>
      </c>
      <c r="Y39" s="128">
        <v>0.7</v>
      </c>
      <c r="Z39" s="130">
        <v>43.7</v>
      </c>
      <c r="AA39" s="169"/>
      <c r="AB39" s="130">
        <v>327.10000000000002</v>
      </c>
      <c r="AC39" s="130">
        <v>342.5</v>
      </c>
      <c r="AD39" s="132">
        <v>-2.7</v>
      </c>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row>
    <row r="40" spans="1:68">
      <c r="A40" s="61"/>
      <c r="B40" s="168" t="s">
        <v>327</v>
      </c>
      <c r="C40" s="128">
        <v>39.6</v>
      </c>
      <c r="D40" s="128">
        <v>42.9</v>
      </c>
      <c r="E40" s="128">
        <v>36.700000000000003</v>
      </c>
      <c r="F40" s="128">
        <v>2.1</v>
      </c>
      <c r="G40" s="128">
        <v>4.0999999999999996</v>
      </c>
      <c r="H40" s="128">
        <v>6.2</v>
      </c>
      <c r="I40" s="128">
        <v>33.1</v>
      </c>
      <c r="J40" s="129"/>
      <c r="K40" s="128">
        <v>-0.1</v>
      </c>
      <c r="L40" s="128">
        <v>3.3</v>
      </c>
      <c r="M40" s="128">
        <v>1.2</v>
      </c>
      <c r="N40" s="128">
        <v>0.2</v>
      </c>
      <c r="O40" s="128">
        <v>1.4</v>
      </c>
      <c r="P40" s="129"/>
      <c r="Q40" s="128">
        <v>2</v>
      </c>
      <c r="R40" s="128">
        <v>38.9</v>
      </c>
      <c r="S40" s="129"/>
      <c r="T40" s="128">
        <v>3.4</v>
      </c>
      <c r="U40" s="128">
        <v>2.7</v>
      </c>
      <c r="V40" s="128">
        <v>3.7</v>
      </c>
      <c r="W40" s="129"/>
      <c r="X40" s="128">
        <v>3.3</v>
      </c>
      <c r="Y40" s="128">
        <v>2</v>
      </c>
      <c r="Z40" s="130">
        <v>43.4</v>
      </c>
      <c r="AA40" s="169"/>
      <c r="AB40" s="130">
        <v>357.8</v>
      </c>
      <c r="AC40" s="130">
        <v>369.6</v>
      </c>
      <c r="AD40" s="132">
        <v>-1.5</v>
      </c>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row>
    <row r="41" spans="1:68">
      <c r="A41" s="61"/>
      <c r="B41" s="168" t="s">
        <v>328</v>
      </c>
      <c r="C41" s="128">
        <v>39.299999999999997</v>
      </c>
      <c r="D41" s="128">
        <v>42.5</v>
      </c>
      <c r="E41" s="128">
        <v>36.799999999999997</v>
      </c>
      <c r="F41" s="128">
        <v>1.9</v>
      </c>
      <c r="G41" s="128">
        <v>3.8</v>
      </c>
      <c r="H41" s="128">
        <v>5.7</v>
      </c>
      <c r="I41" s="128">
        <v>33.6</v>
      </c>
      <c r="J41" s="129"/>
      <c r="K41" s="128">
        <v>0.9</v>
      </c>
      <c r="L41" s="128">
        <v>3.3</v>
      </c>
      <c r="M41" s="128">
        <v>1.4</v>
      </c>
      <c r="N41" s="128">
        <v>0.4</v>
      </c>
      <c r="O41" s="128">
        <v>0.9</v>
      </c>
      <c r="P41" s="129"/>
      <c r="Q41" s="128">
        <v>2.8</v>
      </c>
      <c r="R41" s="128">
        <v>38.700000000000003</v>
      </c>
      <c r="S41" s="129"/>
      <c r="T41" s="128">
        <v>2.7</v>
      </c>
      <c r="U41" s="128">
        <v>2.7</v>
      </c>
      <c r="V41" s="128">
        <v>3.8</v>
      </c>
      <c r="W41" s="129"/>
      <c r="X41" s="128">
        <v>2.9</v>
      </c>
      <c r="Y41" s="128">
        <v>2.4</v>
      </c>
      <c r="Z41" s="130">
        <v>43.2</v>
      </c>
      <c r="AA41" s="169"/>
      <c r="AB41" s="130">
        <v>385.7</v>
      </c>
      <c r="AC41" s="130">
        <v>405.5</v>
      </c>
      <c r="AD41" s="132">
        <v>-0.4</v>
      </c>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row>
    <row r="42" spans="1:68">
      <c r="A42" s="61"/>
      <c r="B42" s="168" t="s">
        <v>329</v>
      </c>
      <c r="C42" s="128">
        <v>38.299999999999997</v>
      </c>
      <c r="D42" s="128">
        <v>40.4</v>
      </c>
      <c r="E42" s="128">
        <v>35.6</v>
      </c>
      <c r="F42" s="128">
        <v>1.5</v>
      </c>
      <c r="G42" s="128">
        <v>3.4</v>
      </c>
      <c r="H42" s="128">
        <v>4.9000000000000004</v>
      </c>
      <c r="I42" s="128">
        <v>32.700000000000003</v>
      </c>
      <c r="J42" s="129"/>
      <c r="K42" s="128">
        <v>0.6</v>
      </c>
      <c r="L42" s="128">
        <v>2.1</v>
      </c>
      <c r="M42" s="128">
        <v>0.6</v>
      </c>
      <c r="N42" s="128">
        <v>1.3</v>
      </c>
      <c r="O42" s="128">
        <v>1.3</v>
      </c>
      <c r="P42" s="129"/>
      <c r="Q42" s="128">
        <v>2.1</v>
      </c>
      <c r="R42" s="128">
        <v>37.1</v>
      </c>
      <c r="S42" s="129"/>
      <c r="T42" s="128">
        <v>2.6</v>
      </c>
      <c r="U42" s="128">
        <v>1.4</v>
      </c>
      <c r="V42" s="128">
        <v>3.9</v>
      </c>
      <c r="W42" s="129"/>
      <c r="X42" s="128">
        <v>2.2999999999999998</v>
      </c>
      <c r="Y42" s="128">
        <v>2.2999999999999998</v>
      </c>
      <c r="Z42" s="130">
        <v>42.3</v>
      </c>
      <c r="AA42" s="169"/>
      <c r="AB42" s="130">
        <v>423.5</v>
      </c>
      <c r="AC42" s="130">
        <v>438.1</v>
      </c>
      <c r="AD42" s="132">
        <v>0.1</v>
      </c>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row>
    <row r="43" spans="1:68">
      <c r="A43" s="61"/>
      <c r="B43" s="168" t="s">
        <v>330</v>
      </c>
      <c r="C43" s="128">
        <v>37.4</v>
      </c>
      <c r="D43" s="128">
        <v>39.200000000000003</v>
      </c>
      <c r="E43" s="128">
        <v>34.9</v>
      </c>
      <c r="F43" s="128">
        <v>1.1000000000000001</v>
      </c>
      <c r="G43" s="128">
        <v>3.3</v>
      </c>
      <c r="H43" s="128">
        <v>4.3</v>
      </c>
      <c r="I43" s="128">
        <v>32.5</v>
      </c>
      <c r="J43" s="129"/>
      <c r="K43" s="128">
        <v>0.9</v>
      </c>
      <c r="L43" s="128">
        <v>1.8</v>
      </c>
      <c r="M43" s="128">
        <v>0.8</v>
      </c>
      <c r="N43" s="128">
        <v>1.4</v>
      </c>
      <c r="O43" s="128">
        <v>1.3</v>
      </c>
      <c r="P43" s="129"/>
      <c r="Q43" s="128">
        <v>2</v>
      </c>
      <c r="R43" s="128">
        <v>34.9</v>
      </c>
      <c r="S43" s="129"/>
      <c r="T43" s="128">
        <v>2.2999999999999998</v>
      </c>
      <c r="U43" s="128">
        <v>0.8</v>
      </c>
      <c r="V43" s="128">
        <v>3.8</v>
      </c>
      <c r="W43" s="129"/>
      <c r="X43" s="128">
        <v>2.1</v>
      </c>
      <c r="Y43" s="128">
        <v>2.2000000000000002</v>
      </c>
      <c r="Z43" s="130">
        <v>41.9</v>
      </c>
      <c r="AA43" s="169"/>
      <c r="AB43" s="130">
        <v>455.1</v>
      </c>
      <c r="AC43" s="130">
        <v>481.1</v>
      </c>
      <c r="AD43" s="132">
        <v>0.3</v>
      </c>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row>
    <row r="44" spans="1:68">
      <c r="A44" s="61"/>
      <c r="B44" s="168" t="s">
        <v>331</v>
      </c>
      <c r="C44" s="128">
        <v>36.200000000000003</v>
      </c>
      <c r="D44" s="128">
        <v>37.1</v>
      </c>
      <c r="E44" s="128">
        <v>33.200000000000003</v>
      </c>
      <c r="F44" s="128">
        <v>0.9</v>
      </c>
      <c r="G44" s="128">
        <v>2.9</v>
      </c>
      <c r="H44" s="128">
        <v>3.8</v>
      </c>
      <c r="I44" s="128">
        <v>31.7</v>
      </c>
      <c r="J44" s="129"/>
      <c r="K44" s="128">
        <v>1.2</v>
      </c>
      <c r="L44" s="128">
        <v>0.9</v>
      </c>
      <c r="M44" s="128">
        <v>0</v>
      </c>
      <c r="N44" s="128">
        <v>2</v>
      </c>
      <c r="O44" s="128">
        <v>0.9</v>
      </c>
      <c r="P44" s="129"/>
      <c r="Q44" s="128">
        <v>2.1</v>
      </c>
      <c r="R44" s="128">
        <v>31</v>
      </c>
      <c r="S44" s="129"/>
      <c r="T44" s="128">
        <v>0.2</v>
      </c>
      <c r="U44" s="128">
        <v>-0.6</v>
      </c>
      <c r="V44" s="128">
        <v>3.6</v>
      </c>
      <c r="W44" s="129"/>
      <c r="X44" s="128">
        <v>1.2</v>
      </c>
      <c r="Y44" s="128">
        <v>2.2999999999999998</v>
      </c>
      <c r="Z44" s="130">
        <v>39.4</v>
      </c>
      <c r="AA44" s="169"/>
      <c r="AB44" s="130">
        <v>510.4</v>
      </c>
      <c r="AC44" s="130">
        <v>539.5</v>
      </c>
      <c r="AD44" s="132">
        <v>2.2000000000000002</v>
      </c>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row>
    <row r="45" spans="1:68">
      <c r="A45" s="61"/>
      <c r="B45" s="168" t="s">
        <v>332</v>
      </c>
      <c r="C45" s="128">
        <v>35.5</v>
      </c>
      <c r="D45" s="128">
        <v>34.4</v>
      </c>
      <c r="E45" s="128">
        <v>31</v>
      </c>
      <c r="F45" s="128">
        <v>0.7</v>
      </c>
      <c r="G45" s="128">
        <v>2.8</v>
      </c>
      <c r="H45" s="128">
        <v>3.4</v>
      </c>
      <c r="I45" s="128">
        <v>31.2</v>
      </c>
      <c r="J45" s="129"/>
      <c r="K45" s="128">
        <v>0.4</v>
      </c>
      <c r="L45" s="128">
        <v>-1.1000000000000001</v>
      </c>
      <c r="M45" s="128">
        <v>-1.7</v>
      </c>
      <c r="N45" s="128">
        <v>3.7</v>
      </c>
      <c r="O45" s="128">
        <v>1.6</v>
      </c>
      <c r="P45" s="129"/>
      <c r="Q45" s="128">
        <v>1</v>
      </c>
      <c r="R45" s="128">
        <v>25.7</v>
      </c>
      <c r="S45" s="129"/>
      <c r="T45" s="128">
        <v>-1.2</v>
      </c>
      <c r="U45" s="128">
        <v>-2.5</v>
      </c>
      <c r="V45" s="128">
        <v>3.3</v>
      </c>
      <c r="W45" s="129"/>
      <c r="X45" s="128">
        <v>-0.7</v>
      </c>
      <c r="Y45" s="128">
        <v>1.4</v>
      </c>
      <c r="Z45" s="130">
        <v>34.299999999999997</v>
      </c>
      <c r="AA45" s="169"/>
      <c r="AB45" s="130">
        <v>569.29999999999995</v>
      </c>
      <c r="AC45" s="130">
        <v>598.5</v>
      </c>
      <c r="AD45" s="132">
        <v>3.3</v>
      </c>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row>
    <row r="46" spans="1:68">
      <c r="A46" s="61"/>
      <c r="B46" s="168" t="s">
        <v>333</v>
      </c>
      <c r="C46" s="128">
        <v>34.700000000000003</v>
      </c>
      <c r="D46" s="128">
        <v>34.6</v>
      </c>
      <c r="E46" s="128">
        <v>30.5</v>
      </c>
      <c r="F46" s="128">
        <v>1.4</v>
      </c>
      <c r="G46" s="128">
        <v>2.7</v>
      </c>
      <c r="H46" s="128">
        <v>4.0999999999999996</v>
      </c>
      <c r="I46" s="128">
        <v>30.8</v>
      </c>
      <c r="J46" s="129"/>
      <c r="K46" s="128">
        <v>-0.2</v>
      </c>
      <c r="L46" s="128">
        <v>-0.1</v>
      </c>
      <c r="M46" s="128">
        <v>-1.5</v>
      </c>
      <c r="N46" s="128">
        <v>2.4</v>
      </c>
      <c r="O46" s="128">
        <v>1</v>
      </c>
      <c r="P46" s="129"/>
      <c r="Q46" s="128">
        <v>1.3</v>
      </c>
      <c r="R46" s="128">
        <v>23.1</v>
      </c>
      <c r="S46" s="129"/>
      <c r="T46" s="128">
        <v>-0.7</v>
      </c>
      <c r="U46" s="128">
        <v>-1.1000000000000001</v>
      </c>
      <c r="V46" s="128">
        <v>3.2</v>
      </c>
      <c r="W46" s="129"/>
      <c r="X46" s="128">
        <v>0.4</v>
      </c>
      <c r="Y46" s="128">
        <v>1.7</v>
      </c>
      <c r="Z46" s="130">
        <v>29.8</v>
      </c>
      <c r="AA46" s="169"/>
      <c r="AB46" s="130">
        <v>627.1</v>
      </c>
      <c r="AC46" s="130">
        <v>656.2</v>
      </c>
      <c r="AD46" s="132">
        <v>1.4</v>
      </c>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row>
    <row r="47" spans="1:68">
      <c r="A47" s="61"/>
      <c r="B47" s="168" t="s">
        <v>334</v>
      </c>
      <c r="C47" s="128">
        <v>33.799999999999997</v>
      </c>
      <c r="D47" s="128">
        <v>34.700000000000003</v>
      </c>
      <c r="E47" s="128">
        <v>30.7</v>
      </c>
      <c r="F47" s="128">
        <v>1.5</v>
      </c>
      <c r="G47" s="128">
        <v>2.5</v>
      </c>
      <c r="H47" s="128">
        <v>4</v>
      </c>
      <c r="I47" s="128">
        <v>30.5</v>
      </c>
      <c r="J47" s="129"/>
      <c r="K47" s="128">
        <v>-0.8</v>
      </c>
      <c r="L47" s="128">
        <v>0.9</v>
      </c>
      <c r="M47" s="128">
        <v>-0.6</v>
      </c>
      <c r="N47" s="128">
        <v>1.1000000000000001</v>
      </c>
      <c r="O47" s="128">
        <v>1.3</v>
      </c>
      <c r="P47" s="129"/>
      <c r="Q47" s="128">
        <v>0.7</v>
      </c>
      <c r="R47" s="128">
        <v>21.8</v>
      </c>
      <c r="S47" s="129"/>
      <c r="T47" s="128">
        <v>-0.4</v>
      </c>
      <c r="U47" s="128">
        <v>-0.1</v>
      </c>
      <c r="V47" s="128">
        <v>2.9</v>
      </c>
      <c r="W47" s="129"/>
      <c r="X47" s="128">
        <v>1.2</v>
      </c>
      <c r="Y47" s="128">
        <v>1</v>
      </c>
      <c r="Z47" s="130">
        <v>27.8</v>
      </c>
      <c r="AA47" s="169"/>
      <c r="AB47" s="130">
        <v>676.9</v>
      </c>
      <c r="AC47" s="130">
        <v>694.4</v>
      </c>
      <c r="AD47" s="132">
        <v>-1</v>
      </c>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row>
    <row r="48" spans="1:68">
      <c r="A48" s="61"/>
      <c r="B48" s="168" t="s">
        <v>335</v>
      </c>
      <c r="C48" s="128">
        <v>33.4</v>
      </c>
      <c r="D48" s="128">
        <v>36.6</v>
      </c>
      <c r="E48" s="128">
        <v>32.5</v>
      </c>
      <c r="F48" s="128">
        <v>1.9</v>
      </c>
      <c r="G48" s="128">
        <v>2.2000000000000002</v>
      </c>
      <c r="H48" s="128">
        <v>4.0999999999999996</v>
      </c>
      <c r="I48" s="128">
        <v>30.4</v>
      </c>
      <c r="J48" s="129"/>
      <c r="K48" s="128">
        <v>0</v>
      </c>
      <c r="L48" s="128">
        <v>3.2</v>
      </c>
      <c r="M48" s="128">
        <v>1.3</v>
      </c>
      <c r="N48" s="128">
        <v>-1.5</v>
      </c>
      <c r="O48" s="128">
        <v>-0.1</v>
      </c>
      <c r="P48" s="129"/>
      <c r="Q48" s="128">
        <v>1.8</v>
      </c>
      <c r="R48" s="128">
        <v>22.9</v>
      </c>
      <c r="S48" s="129"/>
      <c r="T48" s="128">
        <v>1.8</v>
      </c>
      <c r="U48" s="128">
        <v>1.9</v>
      </c>
      <c r="V48" s="128">
        <v>2.5</v>
      </c>
      <c r="W48" s="129"/>
      <c r="X48" s="128">
        <v>3.2</v>
      </c>
      <c r="Y48" s="128">
        <v>1.8</v>
      </c>
      <c r="Z48" s="130">
        <v>28.7</v>
      </c>
      <c r="AA48" s="169"/>
      <c r="AB48" s="130">
        <v>712.9</v>
      </c>
      <c r="AC48" s="130">
        <v>722.6</v>
      </c>
      <c r="AD48" s="132">
        <v>-2.4</v>
      </c>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row>
    <row r="49" spans="1:68">
      <c r="A49" s="61"/>
      <c r="B49" s="168" t="s">
        <v>336</v>
      </c>
      <c r="C49" s="128">
        <v>31.9</v>
      </c>
      <c r="D49" s="128">
        <v>38.299999999999997</v>
      </c>
      <c r="E49" s="128">
        <v>34.299999999999997</v>
      </c>
      <c r="F49" s="128">
        <v>1.9</v>
      </c>
      <c r="G49" s="128">
        <v>2.1</v>
      </c>
      <c r="H49" s="128">
        <v>4</v>
      </c>
      <c r="I49" s="128">
        <v>29.2</v>
      </c>
      <c r="J49" s="129"/>
      <c r="K49" s="128">
        <v>2.9</v>
      </c>
      <c r="L49" s="128">
        <v>6.4</v>
      </c>
      <c r="M49" s="128">
        <v>4.5</v>
      </c>
      <c r="N49" s="128">
        <v>-4.5</v>
      </c>
      <c r="O49" s="128">
        <v>-2.9</v>
      </c>
      <c r="P49" s="129"/>
      <c r="Q49" s="128">
        <v>4.8</v>
      </c>
      <c r="R49" s="128">
        <v>26.8</v>
      </c>
      <c r="S49" s="129"/>
      <c r="T49" s="128">
        <v>4.9000000000000004</v>
      </c>
      <c r="U49" s="128">
        <v>4.9000000000000004</v>
      </c>
      <c r="V49" s="128">
        <v>2.5</v>
      </c>
      <c r="W49" s="129"/>
      <c r="X49" s="128">
        <v>6.3</v>
      </c>
      <c r="Y49" s="128">
        <v>4.7</v>
      </c>
      <c r="Z49" s="130">
        <v>33.9</v>
      </c>
      <c r="AA49" s="169"/>
      <c r="AB49" s="130">
        <v>734.4</v>
      </c>
      <c r="AC49" s="130">
        <v>754.1</v>
      </c>
      <c r="AD49" s="132">
        <v>-2.2999999999999998</v>
      </c>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row>
    <row r="50" spans="1:68">
      <c r="A50" s="61"/>
      <c r="B50" s="168" t="s">
        <v>337</v>
      </c>
      <c r="C50" s="128">
        <v>31.1</v>
      </c>
      <c r="D50" s="128">
        <v>37.700000000000003</v>
      </c>
      <c r="E50" s="128">
        <v>34.200000000000003</v>
      </c>
      <c r="F50" s="128">
        <v>1.5</v>
      </c>
      <c r="G50" s="128">
        <v>2</v>
      </c>
      <c r="H50" s="128">
        <v>3.5</v>
      </c>
      <c r="I50" s="128">
        <v>28.5</v>
      </c>
      <c r="J50" s="129"/>
      <c r="K50" s="128">
        <v>3.8</v>
      </c>
      <c r="L50" s="128">
        <v>6.6</v>
      </c>
      <c r="M50" s="128">
        <v>5.0999999999999996</v>
      </c>
      <c r="N50" s="128">
        <v>-4.5</v>
      </c>
      <c r="O50" s="128">
        <v>-3.2</v>
      </c>
      <c r="P50" s="129"/>
      <c r="Q50" s="128">
        <v>5.4</v>
      </c>
      <c r="R50" s="128">
        <v>31.3</v>
      </c>
      <c r="S50" s="129"/>
      <c r="T50" s="128">
        <v>6.4</v>
      </c>
      <c r="U50" s="128">
        <v>5.9</v>
      </c>
      <c r="V50" s="128">
        <v>2.6</v>
      </c>
      <c r="W50" s="129"/>
      <c r="X50" s="128">
        <v>6.6</v>
      </c>
      <c r="Y50" s="128">
        <v>5.4</v>
      </c>
      <c r="Z50" s="130">
        <v>38.4</v>
      </c>
      <c r="AA50" s="169"/>
      <c r="AB50" s="130">
        <v>778</v>
      </c>
      <c r="AC50" s="130">
        <v>797.8</v>
      </c>
      <c r="AD50" s="132">
        <v>-1.6</v>
      </c>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row>
    <row r="51" spans="1:68">
      <c r="A51" s="61"/>
      <c r="B51" s="168" t="s">
        <v>338</v>
      </c>
      <c r="C51" s="128">
        <v>32.1</v>
      </c>
      <c r="D51" s="128">
        <v>37.4</v>
      </c>
      <c r="E51" s="128">
        <v>34</v>
      </c>
      <c r="F51" s="128">
        <v>1.5</v>
      </c>
      <c r="G51" s="128">
        <v>1.9</v>
      </c>
      <c r="H51" s="128">
        <v>3.4</v>
      </c>
      <c r="I51" s="128">
        <v>29.5</v>
      </c>
      <c r="J51" s="129"/>
      <c r="K51" s="128">
        <v>3</v>
      </c>
      <c r="L51" s="128">
        <v>5.4</v>
      </c>
      <c r="M51" s="128">
        <v>3.9</v>
      </c>
      <c r="N51" s="128">
        <v>-3</v>
      </c>
      <c r="O51" s="128">
        <v>-2.2000000000000002</v>
      </c>
      <c r="P51" s="129"/>
      <c r="Q51" s="128">
        <v>4.5</v>
      </c>
      <c r="R51" s="128">
        <v>34.700000000000003</v>
      </c>
      <c r="S51" s="129"/>
      <c r="T51" s="128">
        <v>4.8</v>
      </c>
      <c r="U51" s="128">
        <v>4.5</v>
      </c>
      <c r="V51" s="128">
        <v>2.8</v>
      </c>
      <c r="W51" s="129"/>
      <c r="X51" s="128">
        <v>5.6</v>
      </c>
      <c r="Y51" s="128">
        <v>4.8</v>
      </c>
      <c r="Z51" s="130">
        <v>41.7</v>
      </c>
      <c r="AA51" s="169"/>
      <c r="AB51" s="130">
        <v>815.8</v>
      </c>
      <c r="AC51" s="130">
        <v>835.3</v>
      </c>
      <c r="AD51" s="132">
        <v>-1</v>
      </c>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row>
    <row r="52" spans="1:68">
      <c r="A52" s="61"/>
      <c r="B52" s="168" t="s">
        <v>339</v>
      </c>
      <c r="C52" s="128">
        <v>33</v>
      </c>
      <c r="D52" s="128">
        <v>37.1</v>
      </c>
      <c r="E52" s="128">
        <v>33.9</v>
      </c>
      <c r="F52" s="128">
        <v>1.5</v>
      </c>
      <c r="G52" s="128">
        <v>1.8</v>
      </c>
      <c r="H52" s="128">
        <v>3.3</v>
      </c>
      <c r="I52" s="128">
        <v>30.3</v>
      </c>
      <c r="J52" s="129"/>
      <c r="K52" s="128">
        <v>1.3</v>
      </c>
      <c r="L52" s="128">
        <v>4.0999999999999996</v>
      </c>
      <c r="M52" s="128">
        <v>2.6</v>
      </c>
      <c r="N52" s="128">
        <v>-1.5</v>
      </c>
      <c r="O52" s="128">
        <v>-0.2</v>
      </c>
      <c r="P52" s="129"/>
      <c r="Q52" s="128">
        <v>2.8</v>
      </c>
      <c r="R52" s="128">
        <v>36.200000000000003</v>
      </c>
      <c r="S52" s="129"/>
      <c r="T52" s="128">
        <v>4.0999999999999996</v>
      </c>
      <c r="U52" s="128">
        <v>3.7</v>
      </c>
      <c r="V52" s="128">
        <v>3</v>
      </c>
      <c r="W52" s="129"/>
      <c r="X52" s="128">
        <v>4.3</v>
      </c>
      <c r="Y52" s="128">
        <v>3</v>
      </c>
      <c r="Z52" s="130">
        <v>43.9</v>
      </c>
      <c r="AA52" s="169"/>
      <c r="AB52" s="130">
        <v>859.8</v>
      </c>
      <c r="AC52" s="130">
        <v>889.2</v>
      </c>
      <c r="AD52" s="132">
        <v>-2.2999999999999998</v>
      </c>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row>
    <row r="53" spans="1:68">
      <c r="A53" s="61"/>
      <c r="B53" s="168" t="s">
        <v>340</v>
      </c>
      <c r="C53" s="128">
        <v>32.299999999999997</v>
      </c>
      <c r="D53" s="128">
        <v>35.299999999999997</v>
      </c>
      <c r="E53" s="128">
        <v>32.799999999999997</v>
      </c>
      <c r="F53" s="128">
        <v>0.8</v>
      </c>
      <c r="G53" s="128">
        <v>1.7</v>
      </c>
      <c r="H53" s="128">
        <v>2.6</v>
      </c>
      <c r="I53" s="128">
        <v>29.9</v>
      </c>
      <c r="J53" s="129"/>
      <c r="K53" s="128">
        <v>1.7</v>
      </c>
      <c r="L53" s="128">
        <v>3</v>
      </c>
      <c r="M53" s="128">
        <v>2.2000000000000002</v>
      </c>
      <c r="N53" s="128">
        <v>-0.4</v>
      </c>
      <c r="O53" s="128">
        <v>0</v>
      </c>
      <c r="P53" s="129"/>
      <c r="Q53" s="128">
        <v>2.6</v>
      </c>
      <c r="R53" s="128">
        <v>36.9</v>
      </c>
      <c r="S53" s="129"/>
      <c r="T53" s="128">
        <v>2.7</v>
      </c>
      <c r="U53" s="128">
        <v>2.5</v>
      </c>
      <c r="V53" s="128">
        <v>3</v>
      </c>
      <c r="W53" s="129"/>
      <c r="X53" s="128">
        <v>3.2</v>
      </c>
      <c r="Y53" s="128">
        <v>2.8</v>
      </c>
      <c r="Z53" s="130">
        <v>43.8</v>
      </c>
      <c r="AA53" s="169"/>
      <c r="AB53" s="130">
        <v>916.6</v>
      </c>
      <c r="AC53" s="130">
        <v>940.9</v>
      </c>
      <c r="AD53" s="132">
        <v>0</v>
      </c>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row>
    <row r="54" spans="1:68">
      <c r="A54" s="61"/>
      <c r="B54" s="168" t="s">
        <v>341</v>
      </c>
      <c r="C54" s="128">
        <v>33.799999999999997</v>
      </c>
      <c r="D54" s="128">
        <v>34.799999999999997</v>
      </c>
      <c r="E54" s="128">
        <v>32.1</v>
      </c>
      <c r="F54" s="128">
        <v>0.7</v>
      </c>
      <c r="G54" s="128">
        <v>1.9</v>
      </c>
      <c r="H54" s="128">
        <v>2.6</v>
      </c>
      <c r="I54" s="128">
        <v>31.3</v>
      </c>
      <c r="J54" s="129"/>
      <c r="K54" s="128">
        <v>1.4</v>
      </c>
      <c r="L54" s="128">
        <v>0.9</v>
      </c>
      <c r="M54" s="128">
        <v>0.3</v>
      </c>
      <c r="N54" s="128">
        <v>1.6</v>
      </c>
      <c r="O54" s="128">
        <v>0.6</v>
      </c>
      <c r="P54" s="129"/>
      <c r="Q54" s="128">
        <v>2</v>
      </c>
      <c r="R54" s="128">
        <v>36.700000000000003</v>
      </c>
      <c r="S54" s="129"/>
      <c r="T54" s="128">
        <v>0.4</v>
      </c>
      <c r="U54" s="128">
        <v>0.1</v>
      </c>
      <c r="V54" s="128">
        <v>3.1</v>
      </c>
      <c r="W54" s="129"/>
      <c r="X54" s="128">
        <v>1.1000000000000001</v>
      </c>
      <c r="Y54" s="128">
        <v>2.2000000000000002</v>
      </c>
      <c r="Z54" s="130">
        <v>42</v>
      </c>
      <c r="AA54" s="169"/>
      <c r="AB54" s="130">
        <v>959.3</v>
      </c>
      <c r="AC54" s="130">
        <v>977.8</v>
      </c>
      <c r="AD54" s="132">
        <v>2.2000000000000002</v>
      </c>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row>
    <row r="55" spans="1:68">
      <c r="A55" s="61"/>
      <c r="B55" s="168" t="s">
        <v>342</v>
      </c>
      <c r="C55" s="128">
        <v>34.299999999999997</v>
      </c>
      <c r="D55" s="128">
        <v>34.200000000000003</v>
      </c>
      <c r="E55" s="128">
        <v>31.6</v>
      </c>
      <c r="F55" s="128">
        <v>0.8</v>
      </c>
      <c r="G55" s="128">
        <v>1.9</v>
      </c>
      <c r="H55" s="128">
        <v>2.6</v>
      </c>
      <c r="I55" s="128">
        <v>31.9</v>
      </c>
      <c r="J55" s="129"/>
      <c r="K55" s="128">
        <v>0.3</v>
      </c>
      <c r="L55" s="128">
        <v>-0.1</v>
      </c>
      <c r="M55" s="128">
        <v>-0.9</v>
      </c>
      <c r="N55" s="128">
        <v>2.5</v>
      </c>
      <c r="O55" s="128">
        <v>1.3</v>
      </c>
      <c r="P55" s="129"/>
      <c r="Q55" s="128">
        <v>1.1000000000000001</v>
      </c>
      <c r="R55" s="128">
        <v>35</v>
      </c>
      <c r="S55" s="129"/>
      <c r="T55" s="128">
        <v>-0.5</v>
      </c>
      <c r="U55" s="128">
        <v>-0.6</v>
      </c>
      <c r="V55" s="128">
        <v>2.9</v>
      </c>
      <c r="W55" s="129"/>
      <c r="X55" s="128">
        <v>0</v>
      </c>
      <c r="Y55" s="128">
        <v>1.2</v>
      </c>
      <c r="Z55" s="130">
        <v>40.299999999999997</v>
      </c>
      <c r="AA55" s="169"/>
      <c r="AB55" s="130">
        <v>1003.4</v>
      </c>
      <c r="AC55" s="130">
        <v>1023.2</v>
      </c>
      <c r="AD55" s="132">
        <v>1.5</v>
      </c>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row>
    <row r="56" spans="1:68">
      <c r="A56" s="61"/>
      <c r="B56" s="168" t="s">
        <v>343</v>
      </c>
      <c r="C56" s="128">
        <v>35.1</v>
      </c>
      <c r="D56" s="128">
        <v>34.1</v>
      </c>
      <c r="E56" s="128">
        <v>31.3</v>
      </c>
      <c r="F56" s="128">
        <v>0.9</v>
      </c>
      <c r="G56" s="128">
        <v>1.9</v>
      </c>
      <c r="H56" s="128">
        <v>2.7</v>
      </c>
      <c r="I56" s="128">
        <v>32.9</v>
      </c>
      <c r="J56" s="129"/>
      <c r="K56" s="128">
        <v>-0.8</v>
      </c>
      <c r="L56" s="128">
        <v>-1</v>
      </c>
      <c r="M56" s="128">
        <v>-1.9</v>
      </c>
      <c r="N56" s="128">
        <v>3.1</v>
      </c>
      <c r="O56" s="128">
        <v>1.9</v>
      </c>
      <c r="P56" s="129"/>
      <c r="Q56" s="128">
        <v>0.1</v>
      </c>
      <c r="R56" s="128">
        <v>32.4</v>
      </c>
      <c r="S56" s="129"/>
      <c r="T56" s="128">
        <v>-0.9</v>
      </c>
      <c r="U56" s="128">
        <v>-0.8</v>
      </c>
      <c r="V56" s="128">
        <v>2.4</v>
      </c>
      <c r="W56" s="129"/>
      <c r="X56" s="128">
        <v>-1</v>
      </c>
      <c r="Y56" s="128">
        <v>0.2</v>
      </c>
      <c r="Z56" s="130">
        <v>38</v>
      </c>
      <c r="AA56" s="169"/>
      <c r="AB56" s="130">
        <v>1045.0999999999999</v>
      </c>
      <c r="AC56" s="130">
        <v>1076.7</v>
      </c>
      <c r="AD56" s="132">
        <v>1.7</v>
      </c>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row>
    <row r="57" spans="1:68">
      <c r="A57" s="61"/>
      <c r="B57" s="174" t="s">
        <v>344</v>
      </c>
      <c r="C57" s="128">
        <v>35.9</v>
      </c>
      <c r="D57" s="128">
        <v>34.4</v>
      </c>
      <c r="E57" s="128">
        <v>31.8</v>
      </c>
      <c r="F57" s="128">
        <v>0.8</v>
      </c>
      <c r="G57" s="128">
        <v>1.8</v>
      </c>
      <c r="H57" s="128">
        <v>2.7</v>
      </c>
      <c r="I57" s="128">
        <v>33.4</v>
      </c>
      <c r="J57" s="129"/>
      <c r="K57" s="128">
        <v>-1.4</v>
      </c>
      <c r="L57" s="128">
        <v>-1.5</v>
      </c>
      <c r="M57" s="128">
        <v>-2.2999999999999998</v>
      </c>
      <c r="N57" s="128">
        <v>3.3</v>
      </c>
      <c r="O57" s="128">
        <v>2.4</v>
      </c>
      <c r="P57" s="129"/>
      <c r="Q57" s="128">
        <v>-0.6</v>
      </c>
      <c r="R57" s="128">
        <v>28.3</v>
      </c>
      <c r="S57" s="129"/>
      <c r="T57" s="128">
        <v>-3.2</v>
      </c>
      <c r="U57" s="128">
        <v>-3.3</v>
      </c>
      <c r="V57" s="128">
        <v>2.4</v>
      </c>
      <c r="W57" s="129"/>
      <c r="X57" s="128">
        <v>-1.5</v>
      </c>
      <c r="Y57" s="128">
        <v>-0.5</v>
      </c>
      <c r="Z57" s="130">
        <v>35.200000000000003</v>
      </c>
      <c r="AA57" s="169"/>
      <c r="AB57" s="130">
        <v>1099.2</v>
      </c>
      <c r="AC57" s="130">
        <v>1117.5999999999999</v>
      </c>
      <c r="AD57" s="132">
        <v>1.1000000000000001</v>
      </c>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row>
    <row r="58" spans="1:68">
      <c r="A58" s="61"/>
      <c r="B58" s="175" t="s">
        <v>345</v>
      </c>
      <c r="C58" s="128">
        <v>35</v>
      </c>
      <c r="D58" s="128">
        <v>35.4</v>
      </c>
      <c r="E58" s="128">
        <v>32.1</v>
      </c>
      <c r="F58" s="128">
        <v>1.4</v>
      </c>
      <c r="G58" s="128">
        <v>1.8</v>
      </c>
      <c r="H58" s="128">
        <v>3.3</v>
      </c>
      <c r="I58" s="128">
        <v>32.700000000000003</v>
      </c>
      <c r="J58" s="129"/>
      <c r="K58" s="128">
        <v>-0.6</v>
      </c>
      <c r="L58" s="128">
        <v>0.4</v>
      </c>
      <c r="M58" s="128">
        <v>-1.1000000000000001</v>
      </c>
      <c r="N58" s="128">
        <v>1.2</v>
      </c>
      <c r="O58" s="128">
        <v>0.7</v>
      </c>
      <c r="P58" s="129"/>
      <c r="Q58" s="128">
        <v>0.8</v>
      </c>
      <c r="R58" s="128">
        <v>27.7</v>
      </c>
      <c r="S58" s="129"/>
      <c r="T58" s="128">
        <v>0.2</v>
      </c>
      <c r="U58" s="128">
        <v>0.4</v>
      </c>
      <c r="V58" s="128">
        <v>2</v>
      </c>
      <c r="W58" s="129"/>
      <c r="X58" s="128">
        <v>0.4</v>
      </c>
      <c r="Y58" s="128">
        <v>0.8</v>
      </c>
      <c r="Z58" s="130">
        <v>33.700000000000003</v>
      </c>
      <c r="AA58" s="169"/>
      <c r="AB58" s="130">
        <v>1141.4000000000001</v>
      </c>
      <c r="AC58" s="130">
        <v>1168.2</v>
      </c>
      <c r="AD58" s="132">
        <v>0.5</v>
      </c>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row>
    <row r="59" spans="1:68">
      <c r="A59" s="61"/>
      <c r="B59" s="174" t="s">
        <v>346</v>
      </c>
      <c r="C59" s="128">
        <v>33.799999999999997</v>
      </c>
      <c r="D59" s="128">
        <v>36.5</v>
      </c>
      <c r="E59" s="128">
        <v>32.799999999999997</v>
      </c>
      <c r="F59" s="128">
        <v>1.7</v>
      </c>
      <c r="G59" s="128">
        <v>1.9</v>
      </c>
      <c r="H59" s="128">
        <v>3.6</v>
      </c>
      <c r="I59" s="128">
        <v>31.5</v>
      </c>
      <c r="J59" s="129"/>
      <c r="K59" s="128">
        <v>0.8</v>
      </c>
      <c r="L59" s="128">
        <v>2.7</v>
      </c>
      <c r="M59" s="128">
        <v>0.9</v>
      </c>
      <c r="N59" s="128">
        <v>-1.2</v>
      </c>
      <c r="O59" s="128">
        <v>-1.1000000000000001</v>
      </c>
      <c r="P59" s="129"/>
      <c r="Q59" s="128">
        <v>2.5</v>
      </c>
      <c r="R59" s="128">
        <v>28.9</v>
      </c>
      <c r="S59" s="129"/>
      <c r="T59" s="128">
        <v>1.8</v>
      </c>
      <c r="U59" s="128">
        <v>2</v>
      </c>
      <c r="V59" s="128">
        <v>1.7</v>
      </c>
      <c r="W59" s="129"/>
      <c r="X59" s="128">
        <v>2.4</v>
      </c>
      <c r="Y59" s="128">
        <v>2.2999999999999998</v>
      </c>
      <c r="Z59" s="130">
        <v>33.799999999999997</v>
      </c>
      <c r="AA59" s="169"/>
      <c r="AB59" s="130">
        <v>1200.5999999999999</v>
      </c>
      <c r="AC59" s="130">
        <v>1233.2</v>
      </c>
      <c r="AD59" s="132">
        <v>-0.4</v>
      </c>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row>
    <row r="60" spans="1:68">
      <c r="A60" s="61"/>
      <c r="B60" s="174" t="s">
        <v>347</v>
      </c>
      <c r="C60" s="128">
        <v>34.6</v>
      </c>
      <c r="D60" s="128">
        <v>37.6</v>
      </c>
      <c r="E60" s="128">
        <v>34</v>
      </c>
      <c r="F60" s="128">
        <v>1.9</v>
      </c>
      <c r="G60" s="128">
        <v>1.8</v>
      </c>
      <c r="H60" s="128">
        <v>3.7</v>
      </c>
      <c r="I60" s="128">
        <v>32.299999999999997</v>
      </c>
      <c r="J60" s="129"/>
      <c r="K60" s="128">
        <v>1.3</v>
      </c>
      <c r="L60" s="128">
        <v>3.1</v>
      </c>
      <c r="M60" s="128">
        <v>1.2</v>
      </c>
      <c r="N60" s="128">
        <v>-1.6</v>
      </c>
      <c r="O60" s="128">
        <v>-1.8</v>
      </c>
      <c r="P60" s="129"/>
      <c r="Q60" s="128">
        <v>3.2</v>
      </c>
      <c r="R60" s="128">
        <v>30.1</v>
      </c>
      <c r="S60" s="129"/>
      <c r="T60" s="128">
        <v>3.1</v>
      </c>
      <c r="U60" s="128">
        <v>3</v>
      </c>
      <c r="V60" s="128">
        <v>1.8</v>
      </c>
      <c r="W60" s="129"/>
      <c r="X60" s="128">
        <v>2.9</v>
      </c>
      <c r="Y60" s="128">
        <v>3</v>
      </c>
      <c r="Z60" s="130">
        <v>35.5</v>
      </c>
      <c r="AA60" s="169"/>
      <c r="AB60" s="130">
        <v>1268.4000000000001</v>
      </c>
      <c r="AC60" s="130">
        <v>1298.9000000000001</v>
      </c>
      <c r="AD60" s="132">
        <v>0.5</v>
      </c>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row>
    <row r="61" spans="1:68">
      <c r="A61" s="61"/>
      <c r="B61" s="174" t="s">
        <v>348</v>
      </c>
      <c r="C61" s="128">
        <v>35.4</v>
      </c>
      <c r="D61" s="128">
        <v>38.9</v>
      </c>
      <c r="E61" s="128">
        <v>34.9</v>
      </c>
      <c r="F61" s="128">
        <v>2.2000000000000002</v>
      </c>
      <c r="G61" s="128">
        <v>1.8</v>
      </c>
      <c r="H61" s="128">
        <v>4</v>
      </c>
      <c r="I61" s="128">
        <v>33.200000000000003</v>
      </c>
      <c r="J61" s="129"/>
      <c r="K61" s="128">
        <v>1.8</v>
      </c>
      <c r="L61" s="128">
        <v>3.5</v>
      </c>
      <c r="M61" s="128">
        <v>1.3</v>
      </c>
      <c r="N61" s="128">
        <v>-2</v>
      </c>
      <c r="O61" s="128">
        <v>-2.5</v>
      </c>
      <c r="P61" s="129"/>
      <c r="Q61" s="128">
        <v>4</v>
      </c>
      <c r="R61" s="128">
        <v>32.700000000000003</v>
      </c>
      <c r="S61" s="129"/>
      <c r="T61" s="128">
        <v>3.1</v>
      </c>
      <c r="U61" s="128">
        <v>3.1</v>
      </c>
      <c r="V61" s="128">
        <v>1.9</v>
      </c>
      <c r="W61" s="129"/>
      <c r="X61" s="128">
        <v>3.2</v>
      </c>
      <c r="Y61" s="128">
        <v>3.7</v>
      </c>
      <c r="Z61" s="130">
        <v>38</v>
      </c>
      <c r="AA61" s="169"/>
      <c r="AB61" s="130">
        <v>1327.9</v>
      </c>
      <c r="AC61" s="130">
        <v>1367</v>
      </c>
      <c r="AD61" s="132">
        <v>0.8</v>
      </c>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row>
    <row r="62" spans="1:68">
      <c r="A62" s="61"/>
      <c r="B62" s="174" t="s">
        <v>349</v>
      </c>
      <c r="C62" s="128">
        <v>35.700000000000003</v>
      </c>
      <c r="D62" s="128">
        <v>38.700000000000003</v>
      </c>
      <c r="E62" s="128">
        <v>34.700000000000003</v>
      </c>
      <c r="F62" s="128">
        <v>2.1</v>
      </c>
      <c r="G62" s="128">
        <v>1.8</v>
      </c>
      <c r="H62" s="128">
        <v>3.9</v>
      </c>
      <c r="I62" s="128">
        <v>33.4</v>
      </c>
      <c r="J62" s="129"/>
      <c r="K62" s="128">
        <v>1.2</v>
      </c>
      <c r="L62" s="128">
        <v>2.9</v>
      </c>
      <c r="M62" s="128">
        <v>0.8</v>
      </c>
      <c r="N62" s="128">
        <v>-1.4</v>
      </c>
      <c r="O62" s="128">
        <v>-1.8</v>
      </c>
      <c r="P62" s="129"/>
      <c r="Q62" s="128">
        <v>3.3</v>
      </c>
      <c r="R62" s="128">
        <v>33.6</v>
      </c>
      <c r="S62" s="129"/>
      <c r="T62" s="128">
        <v>3</v>
      </c>
      <c r="U62" s="128">
        <v>2.9</v>
      </c>
      <c r="V62" s="128">
        <v>1.9</v>
      </c>
      <c r="W62" s="129"/>
      <c r="X62" s="128">
        <v>3</v>
      </c>
      <c r="Y62" s="128">
        <v>3.3</v>
      </c>
      <c r="Z62" s="130">
        <v>39.200000000000003</v>
      </c>
      <c r="AA62" s="169"/>
      <c r="AB62" s="130">
        <v>1412.9</v>
      </c>
      <c r="AC62" s="130">
        <v>1448.3</v>
      </c>
      <c r="AD62" s="132">
        <v>0.4</v>
      </c>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row>
    <row r="63" spans="1:68">
      <c r="A63" s="61"/>
      <c r="B63" s="174" t="s">
        <v>350</v>
      </c>
      <c r="C63" s="128">
        <v>35.9</v>
      </c>
      <c r="D63" s="128">
        <v>38.4</v>
      </c>
      <c r="E63" s="128">
        <v>34.5</v>
      </c>
      <c r="F63" s="128">
        <v>2.1</v>
      </c>
      <c r="G63" s="128">
        <v>1.8</v>
      </c>
      <c r="H63" s="128">
        <v>3.9</v>
      </c>
      <c r="I63" s="128">
        <v>33.6</v>
      </c>
      <c r="J63" s="129"/>
      <c r="K63" s="128">
        <v>0.7</v>
      </c>
      <c r="L63" s="128">
        <v>2.6</v>
      </c>
      <c r="M63" s="128">
        <v>0.5</v>
      </c>
      <c r="N63" s="128">
        <v>-0.9</v>
      </c>
      <c r="O63" s="128">
        <v>-1.2</v>
      </c>
      <c r="P63" s="129"/>
      <c r="Q63" s="128">
        <v>2.8</v>
      </c>
      <c r="R63" s="128">
        <v>34.4</v>
      </c>
      <c r="S63" s="129"/>
      <c r="T63" s="128">
        <v>2.5</v>
      </c>
      <c r="U63" s="128">
        <v>2.4</v>
      </c>
      <c r="V63" s="128">
        <v>1.9</v>
      </c>
      <c r="W63" s="129"/>
      <c r="X63" s="128">
        <v>2.6</v>
      </c>
      <c r="Y63" s="128">
        <v>2.8</v>
      </c>
      <c r="Z63" s="130">
        <v>40</v>
      </c>
      <c r="AA63" s="169"/>
      <c r="AB63" s="130">
        <v>1487.5</v>
      </c>
      <c r="AC63" s="130">
        <v>1522.7</v>
      </c>
      <c r="AD63" s="132">
        <v>0.4</v>
      </c>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row>
    <row r="64" spans="1:68">
      <c r="A64" s="61"/>
      <c r="B64" s="174" t="s">
        <v>351</v>
      </c>
      <c r="C64" s="128">
        <v>36.200000000000003</v>
      </c>
      <c r="D64" s="128">
        <v>38.9</v>
      </c>
      <c r="E64" s="128">
        <v>34.9</v>
      </c>
      <c r="F64" s="128">
        <v>2.2000000000000002</v>
      </c>
      <c r="G64" s="128">
        <v>1.8</v>
      </c>
      <c r="H64" s="128">
        <v>4</v>
      </c>
      <c r="I64" s="128">
        <v>33.700000000000003</v>
      </c>
      <c r="J64" s="129"/>
      <c r="K64" s="128">
        <v>1.4</v>
      </c>
      <c r="L64" s="128">
        <v>2.8</v>
      </c>
      <c r="M64" s="128">
        <v>0.6</v>
      </c>
      <c r="N64" s="128">
        <v>-1.2</v>
      </c>
      <c r="O64" s="128">
        <v>-2</v>
      </c>
      <c r="P64" s="129"/>
      <c r="Q64" s="128">
        <v>3.6</v>
      </c>
      <c r="R64" s="128">
        <v>35.200000000000003</v>
      </c>
      <c r="S64" s="129"/>
      <c r="T64" s="128">
        <v>2.1</v>
      </c>
      <c r="U64" s="128">
        <v>1.8</v>
      </c>
      <c r="V64" s="128">
        <v>2</v>
      </c>
      <c r="W64" s="129"/>
      <c r="X64" s="128">
        <v>2.9</v>
      </c>
      <c r="Y64" s="128">
        <v>3.7</v>
      </c>
      <c r="Z64" s="130">
        <v>40.9</v>
      </c>
      <c r="AA64" s="169"/>
      <c r="AB64" s="130">
        <v>1558.7</v>
      </c>
      <c r="AC64" s="130">
        <v>1582.6</v>
      </c>
      <c r="AD64" s="132">
        <v>1.5</v>
      </c>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row>
    <row r="65" spans="1:68">
      <c r="A65" s="61"/>
      <c r="B65" s="174" t="s">
        <v>352</v>
      </c>
      <c r="C65" s="128">
        <v>35.1</v>
      </c>
      <c r="D65" s="128">
        <v>42.3</v>
      </c>
      <c r="E65" s="128">
        <v>36.9</v>
      </c>
      <c r="F65" s="128">
        <v>3.4</v>
      </c>
      <c r="G65" s="128">
        <v>2</v>
      </c>
      <c r="H65" s="128">
        <v>5.4</v>
      </c>
      <c r="I65" s="128">
        <v>32.4</v>
      </c>
      <c r="J65" s="129"/>
      <c r="K65" s="128">
        <v>3.5</v>
      </c>
      <c r="L65" s="128">
        <v>7.3</v>
      </c>
      <c r="M65" s="128">
        <v>3.8</v>
      </c>
      <c r="N65" s="128">
        <v>-5.6</v>
      </c>
      <c r="O65" s="128">
        <v>-5.3</v>
      </c>
      <c r="P65" s="129"/>
      <c r="Q65" s="128">
        <v>6.9</v>
      </c>
      <c r="R65" s="128">
        <v>49.9</v>
      </c>
      <c r="S65" s="129"/>
      <c r="T65" s="128">
        <v>10.5</v>
      </c>
      <c r="U65" s="128">
        <v>11.1</v>
      </c>
      <c r="V65" s="128">
        <v>2</v>
      </c>
      <c r="W65" s="129"/>
      <c r="X65" s="128">
        <v>6.9</v>
      </c>
      <c r="Y65" s="128">
        <v>6.5</v>
      </c>
      <c r="Z65" s="130">
        <v>52.6</v>
      </c>
      <c r="AA65" s="169"/>
      <c r="AB65" s="130">
        <v>1563.6</v>
      </c>
      <c r="AC65" s="130">
        <v>1540.2</v>
      </c>
      <c r="AD65" s="132">
        <v>-1.3</v>
      </c>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row>
    <row r="66" spans="1:68">
      <c r="A66" s="61"/>
      <c r="B66" s="174" t="s">
        <v>353</v>
      </c>
      <c r="C66" s="128">
        <v>35</v>
      </c>
      <c r="D66" s="128">
        <v>44.9</v>
      </c>
      <c r="E66" s="128">
        <v>39.4</v>
      </c>
      <c r="F66" s="128">
        <v>3.4</v>
      </c>
      <c r="G66" s="128">
        <v>2.1</v>
      </c>
      <c r="H66" s="128">
        <v>5.5</v>
      </c>
      <c r="I66" s="128">
        <v>32.4</v>
      </c>
      <c r="J66" s="129"/>
      <c r="K66" s="128">
        <v>4.4000000000000004</v>
      </c>
      <c r="L66" s="128">
        <v>9.9</v>
      </c>
      <c r="M66" s="128">
        <v>6.5</v>
      </c>
      <c r="N66" s="128">
        <v>-8.3000000000000007</v>
      </c>
      <c r="O66" s="128">
        <v>-6.3</v>
      </c>
      <c r="P66" s="129"/>
      <c r="Q66" s="128">
        <v>7.8</v>
      </c>
      <c r="R66" s="128">
        <v>64.3</v>
      </c>
      <c r="S66" s="129"/>
      <c r="T66" s="128">
        <v>12.8</v>
      </c>
      <c r="U66" s="128">
        <v>13</v>
      </c>
      <c r="V66" s="128">
        <v>1.7</v>
      </c>
      <c r="W66" s="129"/>
      <c r="X66" s="128">
        <v>10</v>
      </c>
      <c r="Y66" s="128">
        <v>8</v>
      </c>
      <c r="Z66" s="130">
        <v>69.599999999999994</v>
      </c>
      <c r="AA66" s="169"/>
      <c r="AB66" s="130">
        <v>1547.1</v>
      </c>
      <c r="AC66" s="130">
        <v>1573.2</v>
      </c>
      <c r="AD66" s="132">
        <v>-3.6</v>
      </c>
      <c r="AE66" s="118"/>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row>
    <row r="67" spans="1:68">
      <c r="A67" s="61"/>
      <c r="B67" s="174" t="s">
        <v>354</v>
      </c>
      <c r="C67" s="128">
        <v>36.1</v>
      </c>
      <c r="D67" s="128">
        <v>44.7</v>
      </c>
      <c r="E67" s="128">
        <v>39.700000000000003</v>
      </c>
      <c r="F67" s="128">
        <v>2.8</v>
      </c>
      <c r="G67" s="128">
        <v>2.1</v>
      </c>
      <c r="H67" s="128">
        <v>5</v>
      </c>
      <c r="I67" s="128">
        <v>33.5</v>
      </c>
      <c r="J67" s="129"/>
      <c r="K67" s="128">
        <v>4.0999999999999996</v>
      </c>
      <c r="L67" s="128">
        <v>8.5</v>
      </c>
      <c r="M67" s="128">
        <v>5.7</v>
      </c>
      <c r="N67" s="128">
        <v>-6.2</v>
      </c>
      <c r="O67" s="128">
        <v>-4.7</v>
      </c>
      <c r="P67" s="129"/>
      <c r="Q67" s="128">
        <v>7</v>
      </c>
      <c r="R67" s="128">
        <v>71</v>
      </c>
      <c r="S67" s="129"/>
      <c r="T67" s="128">
        <v>8.3000000000000007</v>
      </c>
      <c r="U67" s="128">
        <v>8.1</v>
      </c>
      <c r="V67" s="128">
        <v>2.4</v>
      </c>
      <c r="W67" s="129"/>
      <c r="X67" s="128">
        <v>8.8000000000000007</v>
      </c>
      <c r="Y67" s="128">
        <v>7.3</v>
      </c>
      <c r="Z67" s="130">
        <v>75.599999999999994</v>
      </c>
      <c r="AA67" s="169"/>
      <c r="AB67" s="130">
        <v>1606.6</v>
      </c>
      <c r="AC67" s="130">
        <v>1630.2</v>
      </c>
      <c r="AD67" s="132">
        <v>-1.6</v>
      </c>
      <c r="AE67" s="118"/>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row>
    <row r="68" spans="1:68">
      <c r="A68" s="61"/>
      <c r="B68" s="174" t="s">
        <v>355</v>
      </c>
      <c r="C68" s="128">
        <v>36.4</v>
      </c>
      <c r="D68" s="128">
        <v>43.5</v>
      </c>
      <c r="E68" s="128">
        <v>39.1</v>
      </c>
      <c r="F68" s="128">
        <v>2.2000000000000002</v>
      </c>
      <c r="G68" s="128">
        <v>2.1</v>
      </c>
      <c r="H68" s="128">
        <v>4.3</v>
      </c>
      <c r="I68" s="128">
        <v>33.700000000000003</v>
      </c>
      <c r="J68" s="129"/>
      <c r="K68" s="128">
        <v>3.8</v>
      </c>
      <c r="L68" s="128">
        <v>7.1</v>
      </c>
      <c r="M68" s="128">
        <v>4.9000000000000004</v>
      </c>
      <c r="N68" s="128">
        <v>-4.7</v>
      </c>
      <c r="O68" s="128">
        <v>-3.6</v>
      </c>
      <c r="P68" s="129"/>
      <c r="Q68" s="128">
        <v>5.9</v>
      </c>
      <c r="R68" s="128">
        <v>74.7</v>
      </c>
      <c r="S68" s="129"/>
      <c r="T68" s="128">
        <v>7.1</v>
      </c>
      <c r="U68" s="128">
        <v>6.6</v>
      </c>
      <c r="V68" s="128">
        <v>2.5</v>
      </c>
      <c r="W68" s="129"/>
      <c r="X68" s="128">
        <v>7.5</v>
      </c>
      <c r="Y68" s="128">
        <v>6.4</v>
      </c>
      <c r="Z68" s="130">
        <v>81.8</v>
      </c>
      <c r="AA68" s="169"/>
      <c r="AB68" s="130">
        <v>1650.4</v>
      </c>
      <c r="AC68" s="130">
        <v>1677.1</v>
      </c>
      <c r="AD68" s="132">
        <v>-1.6</v>
      </c>
      <c r="AE68" s="118"/>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row>
    <row r="69" spans="1:68">
      <c r="A69" s="118"/>
      <c r="B69" s="179" t="s">
        <v>356</v>
      </c>
      <c r="C69" s="128">
        <v>35.700000000000003</v>
      </c>
      <c r="D69" s="128">
        <v>42.8</v>
      </c>
      <c r="E69" s="128">
        <v>38.299999999999997</v>
      </c>
      <c r="F69" s="128">
        <v>2.2999999999999998</v>
      </c>
      <c r="G69" s="128">
        <v>2.1</v>
      </c>
      <c r="H69" s="128">
        <v>4.4000000000000004</v>
      </c>
      <c r="I69" s="128">
        <v>32.9</v>
      </c>
      <c r="J69" s="129"/>
      <c r="K69" s="128">
        <v>3.6</v>
      </c>
      <c r="L69" s="128">
        <v>7.1</v>
      </c>
      <c r="M69" s="128">
        <v>4.8</v>
      </c>
      <c r="N69" s="128">
        <v>-5</v>
      </c>
      <c r="O69" s="128">
        <v>-3.9</v>
      </c>
      <c r="P69" s="129"/>
      <c r="Q69" s="128">
        <v>5.9</v>
      </c>
      <c r="R69" s="128">
        <v>78.2</v>
      </c>
      <c r="S69" s="129"/>
      <c r="T69" s="128">
        <v>5.6</v>
      </c>
      <c r="U69" s="128">
        <v>5.0999999999999996</v>
      </c>
      <c r="V69" s="128">
        <v>2.2000000000000002</v>
      </c>
      <c r="W69" s="129"/>
      <c r="X69" s="128">
        <v>7.2</v>
      </c>
      <c r="Y69" s="128">
        <v>6.1</v>
      </c>
      <c r="Z69" s="130">
        <v>83.3</v>
      </c>
      <c r="AA69" s="169"/>
      <c r="AB69" s="130">
        <v>1710.7</v>
      </c>
      <c r="AC69" s="130">
        <v>1743.5</v>
      </c>
      <c r="AD69" s="132">
        <v>-1.6</v>
      </c>
      <c r="AE69" s="118"/>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row>
    <row r="70" spans="1:68">
      <c r="A70" s="118"/>
      <c r="B70" s="174" t="s">
        <v>357</v>
      </c>
      <c r="C70" s="128">
        <v>35.700000000000003</v>
      </c>
      <c r="D70" s="128">
        <v>41.2</v>
      </c>
      <c r="E70" s="128">
        <v>37.299999999999997</v>
      </c>
      <c r="F70" s="128">
        <v>1.7</v>
      </c>
      <c r="G70" s="128">
        <v>2.1</v>
      </c>
      <c r="H70" s="128">
        <v>3.9</v>
      </c>
      <c r="I70" s="128">
        <v>32.799999999999997</v>
      </c>
      <c r="J70" s="129"/>
      <c r="K70" s="128">
        <v>2.7</v>
      </c>
      <c r="L70" s="128">
        <v>5.5</v>
      </c>
      <c r="M70" s="128">
        <v>3.8</v>
      </c>
      <c r="N70" s="128">
        <v>-3.6</v>
      </c>
      <c r="O70" s="128">
        <v>-2.6</v>
      </c>
      <c r="P70" s="129"/>
      <c r="Q70" s="128">
        <v>4.5</v>
      </c>
      <c r="R70" s="128">
        <v>80.2</v>
      </c>
      <c r="S70" s="129"/>
      <c r="T70" s="128">
        <v>4.4000000000000004</v>
      </c>
      <c r="U70" s="128">
        <v>3.6</v>
      </c>
      <c r="V70" s="128">
        <v>2</v>
      </c>
      <c r="W70" s="129"/>
      <c r="X70" s="128">
        <v>5.6</v>
      </c>
      <c r="Y70" s="128">
        <v>4.5999999999999996</v>
      </c>
      <c r="Z70" s="132">
        <v>85.5</v>
      </c>
      <c r="AA70" s="181"/>
      <c r="AB70" s="130">
        <v>1781.4</v>
      </c>
      <c r="AC70" s="130">
        <v>1826.6</v>
      </c>
      <c r="AD70" s="132">
        <v>-1.5</v>
      </c>
      <c r="AE70" s="118"/>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row>
    <row r="71" spans="1:68">
      <c r="A71" s="118"/>
      <c r="B71" s="179" t="s">
        <v>358</v>
      </c>
      <c r="C71" s="157">
        <v>35.6</v>
      </c>
      <c r="D71" s="157">
        <v>40.5</v>
      </c>
      <c r="E71" s="157">
        <v>36.4</v>
      </c>
      <c r="F71" s="157">
        <v>2</v>
      </c>
      <c r="G71" s="157">
        <v>2.1</v>
      </c>
      <c r="H71" s="157">
        <v>4.0999999999999996</v>
      </c>
      <c r="I71" s="157">
        <v>32.700000000000003</v>
      </c>
      <c r="J71" s="158"/>
      <c r="K71" s="157">
        <v>2.2999999999999998</v>
      </c>
      <c r="L71" s="157">
        <v>4.9000000000000004</v>
      </c>
      <c r="M71" s="157">
        <v>2.9</v>
      </c>
      <c r="N71" s="157">
        <v>-3.2</v>
      </c>
      <c r="O71" s="157">
        <v>-2.7</v>
      </c>
      <c r="P71" s="158"/>
      <c r="Q71" s="157">
        <v>4.3</v>
      </c>
      <c r="R71" s="157">
        <v>82.6</v>
      </c>
      <c r="S71" s="158"/>
      <c r="T71" s="157">
        <v>4.5999999999999996</v>
      </c>
      <c r="U71" s="157">
        <v>4.2</v>
      </c>
      <c r="V71" s="157">
        <v>1.8</v>
      </c>
      <c r="W71" s="158"/>
      <c r="X71" s="157">
        <v>4.8</v>
      </c>
      <c r="Y71" s="157">
        <v>4.3</v>
      </c>
      <c r="Z71" s="167">
        <v>86.5</v>
      </c>
      <c r="AA71" s="181"/>
      <c r="AB71" s="157">
        <v>1855</v>
      </c>
      <c r="AC71" s="157">
        <v>1881.2</v>
      </c>
      <c r="AD71" s="167">
        <v>-0.5</v>
      </c>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row>
    <row r="72" spans="1:68">
      <c r="A72" s="118"/>
      <c r="B72" s="186" t="s">
        <v>359</v>
      </c>
      <c r="C72" s="157">
        <v>35.799999999999997</v>
      </c>
      <c r="D72" s="157">
        <v>39.6</v>
      </c>
      <c r="E72" s="157">
        <v>35.700000000000003</v>
      </c>
      <c r="F72" s="157">
        <v>1.8</v>
      </c>
      <c r="G72" s="157">
        <v>2.1</v>
      </c>
      <c r="H72" s="157">
        <v>3.9</v>
      </c>
      <c r="I72" s="157">
        <v>32.9</v>
      </c>
      <c r="J72" s="158"/>
      <c r="K72" s="157">
        <v>1.6</v>
      </c>
      <c r="L72" s="157">
        <v>3.8</v>
      </c>
      <c r="M72" s="157">
        <v>2</v>
      </c>
      <c r="N72" s="157">
        <v>-2.2000000000000002</v>
      </c>
      <c r="O72" s="157">
        <v>-1.8</v>
      </c>
      <c r="P72" s="158"/>
      <c r="Q72" s="157">
        <v>3.4</v>
      </c>
      <c r="R72" s="157">
        <v>82.3</v>
      </c>
      <c r="S72" s="158"/>
      <c r="T72" s="157">
        <v>3.2</v>
      </c>
      <c r="U72" s="157">
        <v>2.6</v>
      </c>
      <c r="V72" s="157">
        <v>1.7</v>
      </c>
      <c r="W72" s="158"/>
      <c r="X72" s="157">
        <v>3.9</v>
      </c>
      <c r="Y72" s="157">
        <v>3.6</v>
      </c>
      <c r="Z72" s="167">
        <v>86.4</v>
      </c>
      <c r="AA72" s="181"/>
      <c r="AB72" s="130">
        <v>1912.5</v>
      </c>
      <c r="AC72" s="130">
        <v>1948.4</v>
      </c>
      <c r="AD72" s="188">
        <v>-0.5</v>
      </c>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row>
    <row r="73" spans="1:68">
      <c r="A73" s="118"/>
      <c r="B73" s="192" t="s">
        <v>360</v>
      </c>
      <c r="C73" s="157">
        <v>36.5</v>
      </c>
      <c r="D73" s="157">
        <v>38.799999999999997</v>
      </c>
      <c r="E73" s="157">
        <v>34.799999999999997</v>
      </c>
      <c r="F73" s="157">
        <v>1.9</v>
      </c>
      <c r="G73" s="157">
        <v>2.1</v>
      </c>
      <c r="H73" s="157">
        <v>4</v>
      </c>
      <c r="I73" s="157">
        <v>33.799999999999997</v>
      </c>
      <c r="J73" s="158"/>
      <c r="K73" s="157">
        <v>0.1</v>
      </c>
      <c r="L73" s="157">
        <v>2.2999999999999998</v>
      </c>
      <c r="M73" s="157">
        <v>0.4</v>
      </c>
      <c r="N73" s="157">
        <v>-0.6</v>
      </c>
      <c r="O73" s="157">
        <v>-0.4</v>
      </c>
      <c r="P73" s="158"/>
      <c r="Q73" s="157">
        <v>2.1</v>
      </c>
      <c r="R73" s="157">
        <v>85.2</v>
      </c>
      <c r="S73" s="158"/>
      <c r="T73" s="157">
        <v>3.4</v>
      </c>
      <c r="U73" s="157">
        <v>5.0999999999999996</v>
      </c>
      <c r="V73" s="157">
        <v>1.8</v>
      </c>
      <c r="W73" s="194"/>
      <c r="X73" s="157">
        <v>2.4</v>
      </c>
      <c r="Y73" s="157">
        <v>2.1</v>
      </c>
      <c r="Z73" s="167">
        <v>86.5</v>
      </c>
      <c r="AA73" s="181"/>
      <c r="AB73" s="130">
        <v>1989.1</v>
      </c>
      <c r="AC73" s="130">
        <v>2026.2</v>
      </c>
      <c r="AD73" s="188">
        <v>-0.2</v>
      </c>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row>
    <row r="74" spans="1:68">
      <c r="A74" s="118"/>
      <c r="B74" s="196" t="s">
        <v>170</v>
      </c>
      <c r="C74" s="197">
        <v>36.6</v>
      </c>
      <c r="D74" s="197">
        <v>38.5</v>
      </c>
      <c r="E74" s="197">
        <v>34.5</v>
      </c>
      <c r="F74" s="197">
        <v>2</v>
      </c>
      <c r="G74" s="197">
        <v>2</v>
      </c>
      <c r="H74" s="197">
        <v>4</v>
      </c>
      <c r="I74" s="197">
        <v>34</v>
      </c>
      <c r="J74" s="198"/>
      <c r="K74" s="197">
        <v>-0.1</v>
      </c>
      <c r="L74" s="197">
        <v>1.9</v>
      </c>
      <c r="M74" s="197">
        <v>-0.1</v>
      </c>
      <c r="N74" s="197">
        <v>-0.1</v>
      </c>
      <c r="O74" s="197">
        <v>-0.1</v>
      </c>
      <c r="P74" s="198"/>
      <c r="Q74" s="197">
        <v>1.9</v>
      </c>
      <c r="R74" s="197">
        <v>85</v>
      </c>
      <c r="S74" s="198"/>
      <c r="T74" s="197">
        <v>1.9</v>
      </c>
      <c r="U74" s="197">
        <v>3.9</v>
      </c>
      <c r="V74" s="197">
        <v>2</v>
      </c>
      <c r="W74" s="198"/>
      <c r="X74" s="197">
        <v>2</v>
      </c>
      <c r="Y74" s="197">
        <v>2</v>
      </c>
      <c r="Z74" s="200">
        <v>85.6</v>
      </c>
      <c r="AA74" s="181"/>
      <c r="AB74" s="201">
        <v>2060.4</v>
      </c>
      <c r="AC74" s="201">
        <v>2091.6999999999998</v>
      </c>
      <c r="AD74" s="203">
        <v>0.1</v>
      </c>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row>
    <row r="75" spans="1:68">
      <c r="A75" s="118"/>
      <c r="B75" s="205" t="s">
        <v>172</v>
      </c>
      <c r="C75" s="207">
        <v>37</v>
      </c>
      <c r="D75" s="207">
        <v>38.200000000000003</v>
      </c>
      <c r="E75" s="207">
        <v>34.4</v>
      </c>
      <c r="F75" s="207">
        <v>1.9</v>
      </c>
      <c r="G75" s="207">
        <v>1.9</v>
      </c>
      <c r="H75" s="207">
        <v>3.8</v>
      </c>
      <c r="I75" s="207">
        <v>34.6</v>
      </c>
      <c r="J75" s="194"/>
      <c r="K75" s="207">
        <v>-0.6</v>
      </c>
      <c r="L75" s="207">
        <v>1.2</v>
      </c>
      <c r="M75" s="207">
        <v>-0.7</v>
      </c>
      <c r="N75" s="207">
        <v>0.3</v>
      </c>
      <c r="O75" s="207">
        <v>0.2</v>
      </c>
      <c r="P75" s="194"/>
      <c r="Q75" s="207">
        <v>1.3</v>
      </c>
      <c r="R75" s="207">
        <v>83.7</v>
      </c>
      <c r="S75" s="194"/>
      <c r="T75" s="207">
        <v>1.3</v>
      </c>
      <c r="U75" s="207">
        <v>1.5</v>
      </c>
      <c r="V75" s="207">
        <v>1.9</v>
      </c>
      <c r="W75" s="194"/>
      <c r="X75" s="207">
        <v>1.3</v>
      </c>
      <c r="Y75" s="207">
        <v>1.4</v>
      </c>
      <c r="Z75" s="207">
        <v>85</v>
      </c>
      <c r="AA75" s="169"/>
      <c r="AB75" s="208">
        <v>2126.1</v>
      </c>
      <c r="AC75" s="208">
        <v>2163.1999999999998</v>
      </c>
      <c r="AD75" s="209">
        <v>0.3</v>
      </c>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213">
        <v>55</v>
      </c>
    </row>
    <row r="76" spans="1:68">
      <c r="A76" s="118"/>
      <c r="B76" s="205" t="s">
        <v>28</v>
      </c>
      <c r="C76" s="207">
        <v>36.799999999999997</v>
      </c>
      <c r="D76" s="207">
        <v>38.299999999999997</v>
      </c>
      <c r="E76" s="207">
        <v>34.200000000000003</v>
      </c>
      <c r="F76" s="207">
        <v>2.2000000000000002</v>
      </c>
      <c r="G76" s="207">
        <v>1.9</v>
      </c>
      <c r="H76" s="207">
        <v>4.0999999999999996</v>
      </c>
      <c r="I76" s="207">
        <v>34.4</v>
      </c>
      <c r="J76" s="194"/>
      <c r="K76" s="207">
        <v>-0.6</v>
      </c>
      <c r="L76" s="207">
        <v>1.4</v>
      </c>
      <c r="M76" s="207">
        <v>-0.8</v>
      </c>
      <c r="N76" s="207">
        <v>0</v>
      </c>
      <c r="O76" s="207">
        <v>-0.1</v>
      </c>
      <c r="P76" s="194"/>
      <c r="Q76" s="207">
        <v>1.6</v>
      </c>
      <c r="R76" s="207">
        <v>82.8</v>
      </c>
      <c r="S76" s="194"/>
      <c r="T76" s="207">
        <v>1.4</v>
      </c>
      <c r="U76" s="207">
        <v>1.6</v>
      </c>
      <c r="V76" s="207">
        <v>1.9</v>
      </c>
      <c r="W76" s="194"/>
      <c r="X76" s="207">
        <v>1.5</v>
      </c>
      <c r="Y76" s="207">
        <v>1.7</v>
      </c>
      <c r="Z76" s="207">
        <v>84.1</v>
      </c>
      <c r="AA76" s="169"/>
      <c r="AB76" s="208">
        <v>2198.1</v>
      </c>
      <c r="AC76" s="208">
        <v>2234.4</v>
      </c>
      <c r="AD76" s="209">
        <v>0.3</v>
      </c>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213">
        <v>55</v>
      </c>
    </row>
    <row r="77" spans="1:68">
      <c r="A77" s="118"/>
      <c r="B77" s="205" t="s">
        <v>29</v>
      </c>
      <c r="C77" s="207">
        <v>37</v>
      </c>
      <c r="D77" s="207">
        <v>38.1</v>
      </c>
      <c r="E77" s="207">
        <v>34</v>
      </c>
      <c r="F77" s="207">
        <v>2.2000000000000002</v>
      </c>
      <c r="G77" s="207">
        <v>1.9</v>
      </c>
      <c r="H77" s="207">
        <v>4.0999999999999996</v>
      </c>
      <c r="I77" s="207">
        <v>34.5</v>
      </c>
      <c r="J77" s="194"/>
      <c r="K77" s="207">
        <v>-0.9</v>
      </c>
      <c r="L77" s="207">
        <v>1.2</v>
      </c>
      <c r="M77" s="207">
        <v>-1.1000000000000001</v>
      </c>
      <c r="N77" s="207">
        <v>0.3</v>
      </c>
      <c r="O77" s="207">
        <v>0.1</v>
      </c>
      <c r="P77" s="194"/>
      <c r="Q77" s="207">
        <v>1.3</v>
      </c>
      <c r="R77" s="207">
        <v>79.7</v>
      </c>
      <c r="S77" s="194"/>
      <c r="T77" s="207">
        <v>2.1</v>
      </c>
      <c r="U77" s="207">
        <v>-0.2</v>
      </c>
      <c r="V77" s="207">
        <v>1.9</v>
      </c>
      <c r="W77" s="194"/>
      <c r="X77" s="207">
        <v>1.3</v>
      </c>
      <c r="Y77" s="207">
        <v>1.4</v>
      </c>
      <c r="Z77" s="215">
        <v>83.2</v>
      </c>
      <c r="AA77" s="181"/>
      <c r="AB77" s="208">
        <v>2273</v>
      </c>
      <c r="AC77" s="208">
        <v>2310.9</v>
      </c>
      <c r="AD77" s="209">
        <v>0.2</v>
      </c>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213">
        <v>55</v>
      </c>
    </row>
    <row r="78" spans="1:68">
      <c r="A78" s="118"/>
      <c r="B78" s="205" t="s">
        <v>30</v>
      </c>
      <c r="C78" s="207">
        <v>37</v>
      </c>
      <c r="D78" s="207">
        <v>38</v>
      </c>
      <c r="E78" s="207">
        <v>34</v>
      </c>
      <c r="F78" s="207">
        <v>2.2000000000000002</v>
      </c>
      <c r="G78" s="207">
        <v>1.9</v>
      </c>
      <c r="H78" s="207">
        <v>4.0999999999999996</v>
      </c>
      <c r="I78" s="207">
        <v>34.4</v>
      </c>
      <c r="J78" s="194"/>
      <c r="K78" s="207">
        <v>-1.1000000000000001</v>
      </c>
      <c r="L78" s="207">
        <v>1</v>
      </c>
      <c r="M78" s="207">
        <v>-1.1000000000000001</v>
      </c>
      <c r="N78" s="207">
        <v>0.4</v>
      </c>
      <c r="O78" s="207">
        <v>0.3</v>
      </c>
      <c r="P78" s="194"/>
      <c r="Q78" s="207">
        <v>1.1000000000000001</v>
      </c>
      <c r="R78" s="207">
        <v>75.7</v>
      </c>
      <c r="S78" s="194"/>
      <c r="T78" s="207">
        <v>1.9</v>
      </c>
      <c r="U78" s="207">
        <v>-1.4</v>
      </c>
      <c r="V78" s="207">
        <v>1.9</v>
      </c>
      <c r="W78" s="194"/>
      <c r="X78" s="207">
        <v>1.3</v>
      </c>
      <c r="Y78" s="207">
        <v>1.4</v>
      </c>
      <c r="Z78" s="215">
        <v>82.7</v>
      </c>
      <c r="AA78" s="181"/>
      <c r="AB78" s="208">
        <v>2350.3000000000002</v>
      </c>
      <c r="AC78" s="208">
        <v>2390.5</v>
      </c>
      <c r="AD78" s="209">
        <v>0.1</v>
      </c>
      <c r="AE78" s="118"/>
      <c r="AF78" s="118"/>
      <c r="AG78" s="118"/>
      <c r="AH78" s="118"/>
      <c r="AI78" s="118"/>
      <c r="AJ78" s="118"/>
      <c r="AK78" s="118"/>
      <c r="AL78" s="118"/>
      <c r="AM78" s="118"/>
      <c r="AN78" s="118"/>
      <c r="AO78" s="118"/>
      <c r="AP78" s="118"/>
      <c r="AQ78" s="118"/>
      <c r="AR78" s="118"/>
      <c r="AS78" s="118"/>
      <c r="AT78" s="118"/>
      <c r="AU78" s="118"/>
      <c r="AV78" s="118"/>
      <c r="AW78" s="118"/>
      <c r="AX78" s="118"/>
      <c r="AY78" s="118"/>
      <c r="AZ78" s="118"/>
      <c r="BA78" s="118"/>
      <c r="BB78" s="118"/>
      <c r="BC78" s="118"/>
      <c r="BD78" s="118"/>
      <c r="BE78" s="118"/>
      <c r="BF78" s="118"/>
      <c r="BG78" s="118"/>
      <c r="BH78" s="118"/>
      <c r="BI78" s="118"/>
      <c r="BJ78" s="118"/>
      <c r="BK78" s="118"/>
      <c r="BL78" s="118"/>
      <c r="BM78" s="118"/>
      <c r="BN78" s="118"/>
      <c r="BO78" s="118"/>
      <c r="BP78" s="213">
        <v>55</v>
      </c>
    </row>
    <row r="79" spans="1:68">
      <c r="A79" s="118"/>
      <c r="B79" s="205" t="s">
        <v>173</v>
      </c>
      <c r="C79" s="207">
        <v>37</v>
      </c>
      <c r="D79" s="207">
        <v>37.9</v>
      </c>
      <c r="E79" s="207">
        <v>33.9</v>
      </c>
      <c r="F79" s="207">
        <v>2.1</v>
      </c>
      <c r="G79" s="207">
        <v>1.9</v>
      </c>
      <c r="H79" s="207">
        <v>4</v>
      </c>
      <c r="I79" s="207">
        <v>34.5</v>
      </c>
      <c r="J79" s="194"/>
      <c r="K79" s="207">
        <v>-1.2</v>
      </c>
      <c r="L79" s="207">
        <v>0.9</v>
      </c>
      <c r="M79" s="207">
        <v>-1.2</v>
      </c>
      <c r="N79" s="207">
        <v>0.5</v>
      </c>
      <c r="O79" s="207">
        <v>0.4</v>
      </c>
      <c r="P79" s="194"/>
      <c r="Q79" s="207">
        <v>0.9</v>
      </c>
      <c r="R79" s="207">
        <v>75</v>
      </c>
      <c r="S79" s="194"/>
      <c r="T79" s="207">
        <v>1.8</v>
      </c>
      <c r="U79" s="207">
        <v>1.9</v>
      </c>
      <c r="V79" s="207">
        <v>1.9</v>
      </c>
      <c r="W79" s="194"/>
      <c r="X79" s="207">
        <v>0.9</v>
      </c>
      <c r="Y79" s="207">
        <v>0.9</v>
      </c>
      <c r="Z79" s="215">
        <v>81.8</v>
      </c>
      <c r="AA79" s="181"/>
      <c r="AB79" s="208">
        <v>2432</v>
      </c>
      <c r="AC79" s="208">
        <v>2473.8000000000002</v>
      </c>
      <c r="AD79" s="209">
        <v>0.1</v>
      </c>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213">
        <v>55</v>
      </c>
    </row>
    <row r="80" spans="1:68">
      <c r="A80" s="61"/>
      <c r="B80" s="218" t="s">
        <v>175</v>
      </c>
      <c r="C80" s="219">
        <v>37.200000000000003</v>
      </c>
      <c r="D80" s="219">
        <v>37.9</v>
      </c>
      <c r="E80" s="219">
        <v>33.9</v>
      </c>
      <c r="F80" s="219">
        <v>2.2000000000000002</v>
      </c>
      <c r="G80" s="219">
        <v>1.9</v>
      </c>
      <c r="H80" s="219">
        <v>4.0999999999999996</v>
      </c>
      <c r="I80" s="219">
        <v>34.6</v>
      </c>
      <c r="J80" s="220"/>
      <c r="K80" s="219">
        <v>-1.3</v>
      </c>
      <c r="L80" s="219">
        <v>0.8</v>
      </c>
      <c r="M80" s="219">
        <v>-1.4</v>
      </c>
      <c r="N80" s="219">
        <v>0.5</v>
      </c>
      <c r="O80" s="219">
        <v>0.5</v>
      </c>
      <c r="P80" s="220"/>
      <c r="Q80" s="219">
        <v>0.8</v>
      </c>
      <c r="R80" s="219">
        <v>74.099999999999994</v>
      </c>
      <c r="S80" s="220"/>
      <c r="T80" s="219">
        <v>1.3</v>
      </c>
      <c r="U80" s="219">
        <v>1.4</v>
      </c>
      <c r="V80" s="219">
        <v>1.9</v>
      </c>
      <c r="W80" s="220"/>
      <c r="X80" s="219">
        <v>0.7</v>
      </c>
      <c r="Y80" s="219">
        <v>0.8</v>
      </c>
      <c r="Z80" s="221">
        <v>80.8</v>
      </c>
      <c r="AA80" s="61"/>
      <c r="AB80" s="222">
        <v>2517.6999999999998</v>
      </c>
      <c r="AC80" s="223">
        <v>2561</v>
      </c>
      <c r="AD80" s="224">
        <v>0.1</v>
      </c>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213">
        <v>55</v>
      </c>
    </row>
    <row r="81" spans="1:68">
      <c r="A81" s="106"/>
      <c r="B81" s="226" t="s">
        <v>361</v>
      </c>
      <c r="C81" s="277" t="s">
        <v>362</v>
      </c>
      <c r="D81" s="256"/>
      <c r="E81" s="256"/>
      <c r="F81" s="256"/>
      <c r="G81" s="256"/>
      <c r="H81" s="256"/>
      <c r="I81" s="256"/>
      <c r="J81" s="256"/>
      <c r="K81" s="256"/>
      <c r="L81" s="256"/>
      <c r="M81" s="256"/>
      <c r="N81" s="256"/>
      <c r="O81" s="256"/>
      <c r="P81" s="256"/>
      <c r="Q81" s="256"/>
      <c r="R81" s="256"/>
      <c r="S81" s="256"/>
      <c r="T81" s="230"/>
      <c r="U81" s="230"/>
      <c r="V81" s="230"/>
      <c r="W81" s="230"/>
      <c r="X81" s="230"/>
      <c r="Y81" s="230"/>
      <c r="Z81" s="230"/>
      <c r="AA81" s="169"/>
      <c r="AB81" s="230"/>
      <c r="AC81" s="230"/>
      <c r="AD81" s="23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row>
    <row r="82" spans="1:68">
      <c r="A82" s="106"/>
      <c r="B82" s="233"/>
      <c r="C82" s="277" t="s">
        <v>364</v>
      </c>
      <c r="D82" s="256"/>
      <c r="E82" s="256"/>
      <c r="F82" s="256"/>
      <c r="G82" s="256"/>
      <c r="H82" s="230"/>
      <c r="I82" s="230"/>
      <c r="J82" s="230"/>
      <c r="K82" s="230"/>
      <c r="L82" s="230"/>
      <c r="M82" s="230"/>
      <c r="N82" s="230"/>
      <c r="O82" s="230"/>
      <c r="P82" s="230"/>
      <c r="Q82" s="230"/>
      <c r="R82" s="230"/>
      <c r="S82" s="230"/>
      <c r="T82" s="230"/>
      <c r="U82" s="230"/>
      <c r="V82" s="230"/>
      <c r="W82" s="230"/>
      <c r="X82" s="230"/>
      <c r="Y82" s="230"/>
      <c r="Z82" s="230"/>
      <c r="AA82" s="169"/>
      <c r="AB82" s="230"/>
      <c r="AC82" s="230"/>
      <c r="AD82" s="23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row>
    <row r="83" spans="1:68">
      <c r="A83" s="106"/>
      <c r="B83" s="233"/>
      <c r="C83" s="277" t="s">
        <v>363</v>
      </c>
      <c r="D83" s="256"/>
      <c r="E83" s="256"/>
      <c r="F83" s="256"/>
      <c r="G83" s="256"/>
      <c r="H83" s="256"/>
      <c r="I83" s="256"/>
      <c r="J83" s="256"/>
      <c r="K83" s="256"/>
      <c r="L83" s="256"/>
      <c r="M83" s="256"/>
      <c r="N83" s="256"/>
      <c r="O83" s="256"/>
      <c r="P83" s="256"/>
      <c r="Q83" s="256"/>
      <c r="R83" s="256"/>
      <c r="S83" s="256"/>
      <c r="T83" s="256"/>
      <c r="U83" s="256"/>
      <c r="V83" s="256"/>
      <c r="W83" s="256"/>
      <c r="X83" s="256"/>
      <c r="Y83" s="256"/>
      <c r="Z83" s="278"/>
      <c r="AA83" s="181"/>
      <c r="AB83" s="230"/>
      <c r="AC83" s="230"/>
      <c r="AD83" s="23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row>
    <row r="84" spans="1:68">
      <c r="A84" s="106"/>
      <c r="B84" s="233"/>
      <c r="C84" s="279" t="s">
        <v>365</v>
      </c>
      <c r="D84" s="256"/>
      <c r="E84" s="256"/>
      <c r="F84" s="256"/>
      <c r="G84" s="256"/>
      <c r="H84" s="256"/>
      <c r="I84" s="256"/>
      <c r="J84" s="256"/>
      <c r="K84" s="256"/>
      <c r="L84" s="256"/>
      <c r="M84" s="256"/>
      <c r="N84" s="256"/>
      <c r="O84" s="230"/>
      <c r="P84" s="230"/>
      <c r="Q84" s="230"/>
      <c r="R84" s="230"/>
      <c r="S84" s="230"/>
      <c r="T84" s="230"/>
      <c r="U84" s="230"/>
      <c r="V84" s="230"/>
      <c r="W84" s="230"/>
      <c r="X84" s="230"/>
      <c r="Y84" s="230"/>
      <c r="Z84" s="230"/>
      <c r="AA84" s="169"/>
      <c r="AB84" s="230"/>
      <c r="AC84" s="230"/>
      <c r="AD84" s="23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row>
    <row r="85" spans="1:68">
      <c r="A85" s="106"/>
      <c r="B85" s="233"/>
      <c r="C85" s="228" t="s">
        <v>366</v>
      </c>
      <c r="D85" s="230"/>
      <c r="E85" s="230"/>
      <c r="F85" s="230"/>
      <c r="G85" s="230"/>
      <c r="H85" s="230"/>
      <c r="I85" s="230"/>
      <c r="J85" s="230"/>
      <c r="K85" s="230"/>
      <c r="L85" s="230"/>
      <c r="M85" s="230"/>
      <c r="N85" s="230"/>
      <c r="O85" s="230"/>
      <c r="P85" s="230"/>
      <c r="Q85" s="230"/>
      <c r="R85" s="230"/>
      <c r="S85" s="230"/>
      <c r="T85" s="230"/>
      <c r="U85" s="230"/>
      <c r="V85" s="230"/>
      <c r="W85" s="230"/>
      <c r="X85" s="230"/>
      <c r="Y85" s="230"/>
      <c r="Z85" s="230"/>
      <c r="AA85" s="169"/>
      <c r="AB85" s="230"/>
      <c r="AC85" s="230"/>
      <c r="AD85" s="23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row>
    <row r="86" spans="1:68">
      <c r="A86" s="106"/>
      <c r="B86" s="243"/>
      <c r="C86" s="280" t="s">
        <v>368</v>
      </c>
      <c r="D86" s="272"/>
      <c r="E86" s="272"/>
      <c r="F86" s="272"/>
      <c r="G86" s="272"/>
      <c r="H86" s="272"/>
      <c r="I86" s="272"/>
      <c r="J86" s="272"/>
      <c r="K86" s="272"/>
      <c r="L86" s="272"/>
      <c r="M86" s="244"/>
      <c r="N86" s="245"/>
      <c r="O86" s="245"/>
      <c r="P86" s="245"/>
      <c r="Q86" s="245"/>
      <c r="R86" s="245"/>
      <c r="S86" s="245"/>
      <c r="T86" s="245"/>
      <c r="U86" s="245"/>
      <c r="V86" s="245"/>
      <c r="W86" s="245"/>
      <c r="X86" s="245"/>
      <c r="Y86" s="245"/>
      <c r="Z86" s="245"/>
      <c r="AA86" s="169"/>
      <c r="AB86" s="245"/>
      <c r="AC86" s="245"/>
      <c r="AD86" s="246"/>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row>
    <row r="87" spans="1:68">
      <c r="A87" s="61"/>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158"/>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row>
    <row r="88" spans="1:68">
      <c r="A88" s="61"/>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158"/>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row>
    <row r="89" spans="1:68">
      <c r="A89" s="61"/>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row>
    <row r="90" spans="1:68">
      <c r="A90" s="61"/>
      <c r="B90" s="118"/>
      <c r="C90" s="61"/>
      <c r="D90" s="61"/>
      <c r="E90" s="118"/>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row>
    <row r="91" spans="1:68">
      <c r="A91" s="61"/>
      <c r="B91" s="118"/>
      <c r="C91" s="61"/>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row>
    <row r="92" spans="1:68">
      <c r="A92" s="61"/>
      <c r="B92" s="118"/>
      <c r="C92" s="61"/>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row>
    <row r="93" spans="1:68">
      <c r="A93" s="61"/>
      <c r="B93" s="118"/>
      <c r="C93" s="61"/>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row>
    <row r="94" spans="1:68">
      <c r="A94" s="61"/>
      <c r="B94" s="118"/>
      <c r="C94" s="61"/>
      <c r="D94" s="61"/>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row>
    <row r="95" spans="1:68">
      <c r="A95" s="61"/>
      <c r="B95" s="118"/>
      <c r="C95" s="61"/>
      <c r="D95" s="61"/>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row>
    <row r="96" spans="1:68">
      <c r="A96" s="61"/>
      <c r="B96" s="118"/>
      <c r="C96" s="61"/>
      <c r="D96" s="61"/>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row>
    <row r="97" spans="1:68">
      <c r="A97" s="61"/>
      <c r="B97" s="118"/>
      <c r="C97" s="61"/>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row>
  </sheetData>
  <mergeCells count="12">
    <mergeCell ref="AB3:AD3"/>
    <mergeCell ref="C1:Z1"/>
    <mergeCell ref="C3:I3"/>
    <mergeCell ref="K3:O3"/>
    <mergeCell ref="Q3:R3"/>
    <mergeCell ref="T3:V3"/>
    <mergeCell ref="X3:Z3"/>
    <mergeCell ref="C81:S81"/>
    <mergeCell ref="C82:G82"/>
    <mergeCell ref="C83:Z83"/>
    <mergeCell ref="C84:N84"/>
    <mergeCell ref="C86:L8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V163"/>
  <sheetViews>
    <sheetView workbookViewId="0"/>
  </sheetViews>
  <sheetFormatPr defaultColWidth="14.42578125" defaultRowHeight="15.75" customHeight="1"/>
  <sheetData>
    <row r="1" spans="1:48" ht="15.75" customHeight="1">
      <c r="A1" s="61"/>
      <c r="B1" s="96"/>
      <c r="C1" s="288" t="s">
        <v>160</v>
      </c>
      <c r="D1" s="263"/>
      <c r="E1" s="263"/>
      <c r="F1" s="263"/>
      <c r="G1" s="263"/>
      <c r="H1" s="263"/>
      <c r="I1" s="263"/>
      <c r="J1" s="263"/>
      <c r="K1" s="263"/>
      <c r="L1" s="263"/>
      <c r="M1" s="263"/>
      <c r="N1" s="263"/>
      <c r="O1" s="263"/>
      <c r="P1" s="263"/>
      <c r="Q1" s="263"/>
      <c r="R1" s="263"/>
      <c r="S1" s="263"/>
      <c r="T1" s="263"/>
      <c r="U1" s="263"/>
      <c r="V1" s="263"/>
      <c r="W1" s="263"/>
      <c r="X1" s="263"/>
      <c r="Y1" s="263"/>
      <c r="Z1" s="285"/>
      <c r="AA1" s="111"/>
      <c r="AB1" s="113"/>
      <c r="AC1" s="113"/>
      <c r="AD1" s="113"/>
      <c r="AE1" s="115"/>
      <c r="AF1" s="61"/>
      <c r="AG1" s="117"/>
      <c r="AH1" s="118"/>
      <c r="AI1" s="118"/>
      <c r="AJ1" s="118"/>
      <c r="AK1" s="118"/>
      <c r="AL1" s="118"/>
      <c r="AM1" s="118"/>
      <c r="AN1" s="118"/>
      <c r="AO1" s="118"/>
      <c r="AP1" s="118"/>
      <c r="AQ1" s="118"/>
      <c r="AR1" s="118"/>
      <c r="AS1" s="118"/>
      <c r="AT1" s="118"/>
      <c r="AU1" s="118"/>
      <c r="AV1" s="118"/>
    </row>
    <row r="2" spans="1:48">
      <c r="A2" s="61"/>
      <c r="B2" s="101"/>
      <c r="C2" s="103"/>
      <c r="D2" s="103"/>
      <c r="E2" s="103"/>
      <c r="F2" s="103"/>
      <c r="G2" s="103"/>
      <c r="H2" s="103"/>
      <c r="I2" s="103"/>
      <c r="J2" s="103"/>
      <c r="K2" s="102"/>
      <c r="L2" s="102"/>
      <c r="M2" s="104"/>
      <c r="N2" s="102"/>
      <c r="O2" s="102"/>
      <c r="P2" s="103"/>
      <c r="Q2" s="102"/>
      <c r="R2" s="102"/>
      <c r="S2" s="103"/>
      <c r="T2" s="102"/>
      <c r="U2" s="102"/>
      <c r="V2" s="102"/>
      <c r="W2" s="103"/>
      <c r="X2" s="102"/>
      <c r="Y2" s="102"/>
      <c r="Z2" s="102"/>
      <c r="AA2" s="123"/>
      <c r="AB2" s="103"/>
      <c r="AC2" s="103"/>
      <c r="AD2" s="103"/>
      <c r="AE2" s="105"/>
      <c r="AF2" s="106"/>
      <c r="AG2" s="124"/>
      <c r="AH2" s="106"/>
      <c r="AI2" s="106"/>
      <c r="AJ2" s="106"/>
      <c r="AK2" s="106"/>
      <c r="AL2" s="106"/>
      <c r="AM2" s="256"/>
      <c r="AN2" s="256"/>
      <c r="AO2" s="256"/>
      <c r="AP2" s="256"/>
      <c r="AQ2" s="106"/>
      <c r="AR2" s="106"/>
      <c r="AS2" s="106"/>
      <c r="AT2" s="106"/>
      <c r="AU2" s="106"/>
      <c r="AV2" s="106"/>
    </row>
    <row r="3" spans="1:48">
      <c r="A3" s="61"/>
      <c r="B3" s="101"/>
      <c r="C3" s="284" t="s">
        <v>231</v>
      </c>
      <c r="D3" s="263"/>
      <c r="E3" s="263"/>
      <c r="F3" s="263"/>
      <c r="G3" s="263"/>
      <c r="H3" s="263"/>
      <c r="I3" s="263"/>
      <c r="J3" s="103"/>
      <c r="K3" s="284" t="s">
        <v>232</v>
      </c>
      <c r="L3" s="263"/>
      <c r="M3" s="263"/>
      <c r="N3" s="263"/>
      <c r="O3" s="263"/>
      <c r="P3" s="103"/>
      <c r="Q3" s="284" t="s">
        <v>233</v>
      </c>
      <c r="R3" s="263"/>
      <c r="S3" s="103"/>
      <c r="T3" s="283" t="s">
        <v>234</v>
      </c>
      <c r="U3" s="272"/>
      <c r="V3" s="272"/>
      <c r="W3" s="103"/>
      <c r="X3" s="284" t="s">
        <v>235</v>
      </c>
      <c r="Y3" s="263"/>
      <c r="Z3" s="285"/>
      <c r="AA3" s="111"/>
      <c r="AB3" s="284" t="s">
        <v>236</v>
      </c>
      <c r="AC3" s="263"/>
      <c r="AD3" s="263"/>
      <c r="AE3" s="285"/>
      <c r="AF3" s="106"/>
      <c r="AG3" s="124"/>
      <c r="AH3" s="106"/>
      <c r="AI3" s="106"/>
      <c r="AJ3" s="106"/>
      <c r="AK3" s="106"/>
      <c r="AL3" s="106"/>
      <c r="AM3" s="133"/>
      <c r="AN3" s="133"/>
      <c r="AO3" s="133"/>
      <c r="AP3" s="133"/>
      <c r="AQ3" s="106"/>
      <c r="AR3" s="106"/>
      <c r="AS3" s="106"/>
      <c r="AT3" s="106"/>
      <c r="AU3" s="106"/>
      <c r="AV3" s="106"/>
    </row>
    <row r="4" spans="1:48">
      <c r="A4" s="61"/>
      <c r="B4" s="134"/>
      <c r="C4" s="112" t="s">
        <v>237</v>
      </c>
      <c r="D4" s="112" t="s">
        <v>238</v>
      </c>
      <c r="E4" s="112" t="s">
        <v>239</v>
      </c>
      <c r="F4" s="112" t="s">
        <v>240</v>
      </c>
      <c r="G4" s="112" t="s">
        <v>241</v>
      </c>
      <c r="H4" s="112" t="s">
        <v>242</v>
      </c>
      <c r="I4" s="112" t="s">
        <v>243</v>
      </c>
      <c r="J4" s="135"/>
      <c r="K4" s="112" t="s">
        <v>244</v>
      </c>
      <c r="L4" s="112" t="s">
        <v>245</v>
      </c>
      <c r="M4" s="112" t="s">
        <v>246</v>
      </c>
      <c r="N4" s="112" t="s">
        <v>247</v>
      </c>
      <c r="O4" s="112" t="s">
        <v>248</v>
      </c>
      <c r="P4" s="135"/>
      <c r="Q4" s="112" t="s">
        <v>249</v>
      </c>
      <c r="R4" s="112" t="s">
        <v>261</v>
      </c>
      <c r="S4" s="135"/>
      <c r="T4" s="121" t="s">
        <v>251</v>
      </c>
      <c r="U4" s="121" t="s">
        <v>252</v>
      </c>
      <c r="V4" s="121" t="s">
        <v>253</v>
      </c>
      <c r="W4" s="136"/>
      <c r="X4" s="121" t="s">
        <v>254</v>
      </c>
      <c r="Y4" s="121" t="s">
        <v>255</v>
      </c>
      <c r="Z4" s="121" t="s">
        <v>262</v>
      </c>
      <c r="AA4" s="123"/>
      <c r="AB4" s="121" t="s">
        <v>257</v>
      </c>
      <c r="AC4" s="121" t="s">
        <v>258</v>
      </c>
      <c r="AD4" s="121" t="s">
        <v>259</v>
      </c>
      <c r="AE4" s="137" t="s">
        <v>263</v>
      </c>
      <c r="AF4" s="122"/>
      <c r="AG4" s="138"/>
      <c r="AH4" s="122"/>
      <c r="AI4" s="139"/>
      <c r="AJ4" s="139"/>
      <c r="AK4" s="139"/>
      <c r="AL4" s="139"/>
      <c r="AM4" s="140"/>
      <c r="AN4" s="138"/>
      <c r="AO4" s="140"/>
      <c r="AP4" s="138"/>
      <c r="AQ4" s="122"/>
      <c r="AR4" s="122"/>
      <c r="AS4" s="122"/>
      <c r="AT4" s="122"/>
      <c r="AU4" s="122"/>
      <c r="AV4" s="122"/>
    </row>
    <row r="5" spans="1:48">
      <c r="A5" s="61"/>
      <c r="B5" s="141" t="s">
        <v>264</v>
      </c>
      <c r="C5" s="112" t="s">
        <v>265</v>
      </c>
      <c r="D5" s="112" t="s">
        <v>266</v>
      </c>
      <c r="E5" s="112" t="s">
        <v>267</v>
      </c>
      <c r="F5" s="112" t="s">
        <v>268</v>
      </c>
      <c r="G5" s="112" t="s">
        <v>269</v>
      </c>
      <c r="H5" s="135"/>
      <c r="I5" s="135"/>
      <c r="J5" s="135"/>
      <c r="K5" s="135"/>
      <c r="L5" s="112" t="s">
        <v>270</v>
      </c>
      <c r="M5" s="112" t="s">
        <v>271</v>
      </c>
      <c r="N5" s="112" t="s">
        <v>272</v>
      </c>
      <c r="O5" s="135"/>
      <c r="P5" s="135"/>
      <c r="Q5" s="135"/>
      <c r="R5" s="112" t="s">
        <v>273</v>
      </c>
      <c r="S5" s="135"/>
      <c r="T5" s="121" t="s">
        <v>274</v>
      </c>
      <c r="U5" s="121" t="s">
        <v>275</v>
      </c>
      <c r="V5" s="121" t="s">
        <v>276</v>
      </c>
      <c r="W5" s="136"/>
      <c r="X5" s="121" t="s">
        <v>277</v>
      </c>
      <c r="Y5" s="136"/>
      <c r="Z5" s="121" t="s">
        <v>278</v>
      </c>
      <c r="AA5" s="123"/>
      <c r="AB5" s="121" t="s">
        <v>279</v>
      </c>
      <c r="AC5" s="121" t="s">
        <v>279</v>
      </c>
      <c r="AD5" s="136"/>
      <c r="AE5" s="137" t="s">
        <v>280</v>
      </c>
      <c r="AF5" s="122"/>
      <c r="AG5" s="138"/>
      <c r="AH5" s="122"/>
      <c r="AI5" s="139"/>
      <c r="AJ5" s="139"/>
      <c r="AK5" s="139"/>
      <c r="AL5" s="139"/>
      <c r="AM5" s="140"/>
      <c r="AN5" s="138"/>
      <c r="AO5" s="140"/>
      <c r="AP5" s="138"/>
      <c r="AQ5" s="122"/>
      <c r="AR5" s="122"/>
      <c r="AS5" s="122"/>
      <c r="AT5" s="122"/>
      <c r="AU5" s="122"/>
      <c r="AV5" s="122"/>
    </row>
    <row r="6" spans="1:48">
      <c r="A6" s="61"/>
      <c r="B6" s="286" t="s">
        <v>281</v>
      </c>
      <c r="C6" s="142" t="s">
        <v>282</v>
      </c>
      <c r="D6" s="142" t="s">
        <v>283</v>
      </c>
      <c r="E6" s="142" t="s">
        <v>284</v>
      </c>
      <c r="F6" s="142" t="s">
        <v>285</v>
      </c>
      <c r="G6" s="142" t="s">
        <v>286</v>
      </c>
      <c r="H6" s="143"/>
      <c r="I6" s="143"/>
      <c r="J6" s="144"/>
      <c r="K6" s="145"/>
      <c r="L6" s="143"/>
      <c r="M6" s="143"/>
      <c r="N6" s="145"/>
      <c r="O6" s="145"/>
      <c r="P6" s="145"/>
      <c r="Q6" s="145"/>
      <c r="R6" s="145"/>
      <c r="S6" s="145"/>
      <c r="T6" s="145"/>
      <c r="U6" s="145"/>
      <c r="V6" s="145"/>
      <c r="W6" s="146"/>
      <c r="X6" s="145"/>
      <c r="Y6" s="145"/>
      <c r="Z6" s="147"/>
      <c r="AA6" s="111"/>
      <c r="AB6" s="145"/>
      <c r="AC6" s="145"/>
      <c r="AD6" s="145"/>
      <c r="AE6" s="147"/>
      <c r="AF6" s="126"/>
      <c r="AG6" s="148"/>
      <c r="AH6" s="126"/>
      <c r="AI6" s="126"/>
      <c r="AJ6" s="126"/>
      <c r="AK6" s="126"/>
      <c r="AL6" s="126"/>
      <c r="AM6" s="149"/>
      <c r="AN6" s="149"/>
      <c r="AO6" s="149"/>
      <c r="AP6" s="149"/>
      <c r="AQ6" s="126"/>
      <c r="AR6" s="126"/>
      <c r="AS6" s="126"/>
      <c r="AT6" s="126"/>
      <c r="AU6" s="126"/>
      <c r="AV6" s="126"/>
    </row>
    <row r="7" spans="1:48">
      <c r="A7" s="61"/>
      <c r="B7" s="287"/>
      <c r="C7" s="150"/>
      <c r="D7" s="151" t="s">
        <v>287</v>
      </c>
      <c r="E7" s="150"/>
      <c r="F7" s="150"/>
      <c r="G7" s="150"/>
      <c r="H7" s="151" t="s">
        <v>288</v>
      </c>
      <c r="I7" s="150"/>
      <c r="J7" s="152"/>
      <c r="K7" s="153"/>
      <c r="L7" s="151" t="s">
        <v>290</v>
      </c>
      <c r="M7" s="151" t="s">
        <v>291</v>
      </c>
      <c r="N7" s="153"/>
      <c r="O7" s="153"/>
      <c r="P7" s="153"/>
      <c r="Q7" s="153"/>
      <c r="R7" s="153"/>
      <c r="S7" s="153"/>
      <c r="T7" s="153"/>
      <c r="U7" s="153"/>
      <c r="V7" s="153"/>
      <c r="W7" s="154"/>
      <c r="X7" s="153"/>
      <c r="Y7" s="153"/>
      <c r="Z7" s="155"/>
      <c r="AA7" s="111"/>
      <c r="AB7" s="153"/>
      <c r="AC7" s="153"/>
      <c r="AD7" s="153"/>
      <c r="AE7" s="155"/>
      <c r="AF7" s="126"/>
      <c r="AG7" s="148"/>
      <c r="AH7" s="126"/>
      <c r="AI7" s="126"/>
      <c r="AJ7" s="126"/>
      <c r="AK7" s="126"/>
      <c r="AL7" s="126"/>
      <c r="AM7" s="149"/>
      <c r="AN7" s="149"/>
      <c r="AO7" s="149"/>
      <c r="AP7" s="149"/>
      <c r="AQ7" s="126"/>
      <c r="AR7" s="126"/>
      <c r="AS7" s="126"/>
      <c r="AT7" s="126"/>
      <c r="AU7" s="126"/>
      <c r="AV7" s="126"/>
    </row>
    <row r="8" spans="1:48">
      <c r="A8" s="61"/>
      <c r="B8" s="127" t="s">
        <v>292</v>
      </c>
      <c r="C8" s="128">
        <v>3.8</v>
      </c>
      <c r="D8" s="128">
        <v>4.4000000000000004</v>
      </c>
      <c r="E8" s="128">
        <v>3.9</v>
      </c>
      <c r="F8" s="128">
        <v>0.3</v>
      </c>
      <c r="G8" s="128">
        <v>0.3</v>
      </c>
      <c r="H8" s="128">
        <v>0.5</v>
      </c>
      <c r="I8" s="128">
        <v>3.5</v>
      </c>
      <c r="J8" s="156"/>
      <c r="K8" s="157" t="s">
        <v>260</v>
      </c>
      <c r="L8" s="157">
        <v>0.6</v>
      </c>
      <c r="M8" s="157">
        <v>0.3</v>
      </c>
      <c r="N8" s="157">
        <v>-0.1</v>
      </c>
      <c r="O8" s="157" t="s">
        <v>260</v>
      </c>
      <c r="P8" s="158"/>
      <c r="Q8" s="157" t="s">
        <v>260</v>
      </c>
      <c r="R8" s="157" t="s">
        <v>260</v>
      </c>
      <c r="S8" s="159"/>
      <c r="T8" s="130">
        <v>0.4</v>
      </c>
      <c r="U8" s="130">
        <v>0.6</v>
      </c>
      <c r="V8" s="130">
        <v>0.5</v>
      </c>
      <c r="W8" s="160"/>
      <c r="X8" s="130">
        <v>0.6</v>
      </c>
      <c r="Y8" s="161" t="s">
        <v>260</v>
      </c>
      <c r="Z8" s="161" t="s">
        <v>260</v>
      </c>
      <c r="AA8" s="162"/>
      <c r="AB8" s="130" t="s">
        <v>260</v>
      </c>
      <c r="AC8" s="161" t="s">
        <v>260</v>
      </c>
      <c r="AD8" s="161" t="s">
        <v>260</v>
      </c>
      <c r="AE8" s="163" t="s">
        <v>260</v>
      </c>
      <c r="AF8" s="126"/>
      <c r="AG8" s="148"/>
      <c r="AH8" s="126"/>
      <c r="AI8" s="126"/>
      <c r="AJ8" s="126"/>
      <c r="AK8" s="126"/>
      <c r="AL8" s="126"/>
      <c r="AM8" s="149"/>
      <c r="AN8" s="149"/>
      <c r="AO8" s="149"/>
      <c r="AP8" s="149"/>
      <c r="AQ8" s="126"/>
      <c r="AR8" s="126"/>
      <c r="AS8" s="126"/>
      <c r="AT8" s="126"/>
      <c r="AU8" s="126"/>
      <c r="AV8" s="126"/>
    </row>
    <row r="9" spans="1:48">
      <c r="A9" s="61"/>
      <c r="B9" s="127" t="s">
        <v>296</v>
      </c>
      <c r="C9" s="128">
        <v>4.0999999999999996</v>
      </c>
      <c r="D9" s="128">
        <v>4.0999999999999996</v>
      </c>
      <c r="E9" s="128">
        <v>3.6</v>
      </c>
      <c r="F9" s="128">
        <v>0.3</v>
      </c>
      <c r="G9" s="128">
        <v>0.3</v>
      </c>
      <c r="H9" s="128">
        <v>0.6</v>
      </c>
      <c r="I9" s="128">
        <v>3.7</v>
      </c>
      <c r="J9" s="156"/>
      <c r="K9" s="157" t="s">
        <v>260</v>
      </c>
      <c r="L9" s="157">
        <v>0.1</v>
      </c>
      <c r="M9" s="157">
        <v>-0.2</v>
      </c>
      <c r="N9" s="157">
        <v>0.4</v>
      </c>
      <c r="O9" s="157" t="s">
        <v>260</v>
      </c>
      <c r="P9" s="158"/>
      <c r="Q9" s="157" t="s">
        <v>260</v>
      </c>
      <c r="R9" s="157" t="s">
        <v>260</v>
      </c>
      <c r="S9" s="159"/>
      <c r="T9" s="130">
        <v>-0.2</v>
      </c>
      <c r="U9" s="130">
        <v>0.1</v>
      </c>
      <c r="V9" s="130">
        <v>0.5</v>
      </c>
      <c r="W9" s="160"/>
      <c r="X9" s="130">
        <v>0.1</v>
      </c>
      <c r="Y9" s="161" t="s">
        <v>260</v>
      </c>
      <c r="Z9" s="161" t="s">
        <v>260</v>
      </c>
      <c r="AA9" s="162"/>
      <c r="AB9" s="130" t="s">
        <v>260</v>
      </c>
      <c r="AC9" s="161" t="s">
        <v>260</v>
      </c>
      <c r="AD9" s="161" t="s">
        <v>260</v>
      </c>
      <c r="AE9" s="163" t="s">
        <v>260</v>
      </c>
      <c r="AF9" s="126"/>
      <c r="AG9" s="148"/>
      <c r="AH9" s="126"/>
      <c r="AI9" s="126"/>
      <c r="AJ9" s="126"/>
      <c r="AK9" s="126"/>
      <c r="AL9" s="126"/>
      <c r="AM9" s="149"/>
      <c r="AN9" s="149"/>
      <c r="AO9" s="149"/>
      <c r="AP9" s="149"/>
      <c r="AQ9" s="126"/>
      <c r="AR9" s="126"/>
      <c r="AS9" s="126"/>
      <c r="AT9" s="126"/>
      <c r="AU9" s="126"/>
      <c r="AV9" s="126"/>
    </row>
    <row r="10" spans="1:48">
      <c r="A10" s="61"/>
      <c r="B10" s="127" t="s">
        <v>298</v>
      </c>
      <c r="C10" s="128">
        <v>5</v>
      </c>
      <c r="D10" s="128">
        <v>4.5</v>
      </c>
      <c r="E10" s="128">
        <v>3.9</v>
      </c>
      <c r="F10" s="128">
        <v>0.2</v>
      </c>
      <c r="G10" s="128">
        <v>0.4</v>
      </c>
      <c r="H10" s="128">
        <v>0.6</v>
      </c>
      <c r="I10" s="128">
        <v>4.3</v>
      </c>
      <c r="J10" s="156"/>
      <c r="K10" s="157" t="s">
        <v>260</v>
      </c>
      <c r="L10" s="157">
        <v>-0.5</v>
      </c>
      <c r="M10" s="157">
        <v>-0.7</v>
      </c>
      <c r="N10" s="157">
        <v>0.9</v>
      </c>
      <c r="O10" s="157" t="s">
        <v>260</v>
      </c>
      <c r="P10" s="158"/>
      <c r="Q10" s="157" t="s">
        <v>260</v>
      </c>
      <c r="R10" s="157" t="s">
        <v>260</v>
      </c>
      <c r="S10" s="159"/>
      <c r="T10" s="130">
        <v>-0.7</v>
      </c>
      <c r="U10" s="130">
        <v>-0.5</v>
      </c>
      <c r="V10" s="130">
        <v>0.5</v>
      </c>
      <c r="W10" s="160"/>
      <c r="X10" s="130">
        <v>-0.4</v>
      </c>
      <c r="Y10" s="161" t="s">
        <v>260</v>
      </c>
      <c r="Z10" s="161" t="s">
        <v>260</v>
      </c>
      <c r="AA10" s="162"/>
      <c r="AB10" s="130">
        <v>11.6</v>
      </c>
      <c r="AC10" s="161" t="s">
        <v>260</v>
      </c>
      <c r="AD10" s="161" t="s">
        <v>260</v>
      </c>
      <c r="AE10" s="163" t="s">
        <v>260</v>
      </c>
      <c r="AF10" s="126"/>
      <c r="AG10" s="148"/>
      <c r="AH10" s="126"/>
      <c r="AI10" s="126"/>
      <c r="AJ10" s="126"/>
      <c r="AK10" s="126"/>
      <c r="AL10" s="126"/>
      <c r="AM10" s="149"/>
      <c r="AN10" s="149"/>
      <c r="AO10" s="149"/>
      <c r="AP10" s="149"/>
      <c r="AQ10" s="126"/>
      <c r="AR10" s="126"/>
      <c r="AS10" s="126"/>
      <c r="AT10" s="126"/>
      <c r="AU10" s="126"/>
      <c r="AV10" s="126"/>
    </row>
    <row r="11" spans="1:48">
      <c r="A11" s="61"/>
      <c r="B11" s="127" t="s">
        <v>300</v>
      </c>
      <c r="C11" s="128">
        <v>5.4</v>
      </c>
      <c r="D11" s="128">
        <v>4.8</v>
      </c>
      <c r="E11" s="128">
        <v>4.0999999999999996</v>
      </c>
      <c r="F11" s="128">
        <v>0.3</v>
      </c>
      <c r="G11" s="128">
        <v>0.4</v>
      </c>
      <c r="H11" s="128">
        <v>0.7</v>
      </c>
      <c r="I11" s="128">
        <v>4.5</v>
      </c>
      <c r="J11" s="156"/>
      <c r="K11" s="157" t="s">
        <v>260</v>
      </c>
      <c r="L11" s="157">
        <v>-0.6</v>
      </c>
      <c r="M11" s="157">
        <v>-0.8</v>
      </c>
      <c r="N11" s="157">
        <v>1</v>
      </c>
      <c r="O11" s="157" t="s">
        <v>260</v>
      </c>
      <c r="P11" s="158"/>
      <c r="Q11" s="157" t="s">
        <v>260</v>
      </c>
      <c r="R11" s="157" t="s">
        <v>260</v>
      </c>
      <c r="S11" s="159"/>
      <c r="T11" s="130">
        <v>-0.8</v>
      </c>
      <c r="U11" s="130">
        <v>-0.6</v>
      </c>
      <c r="V11" s="130">
        <v>0.5</v>
      </c>
      <c r="W11" s="160"/>
      <c r="X11" s="130">
        <v>-0.5</v>
      </c>
      <c r="Y11" s="161" t="s">
        <v>260</v>
      </c>
      <c r="Z11" s="161" t="s">
        <v>260</v>
      </c>
      <c r="AA11" s="162"/>
      <c r="AB11" s="130">
        <v>12.3</v>
      </c>
      <c r="AC11" s="161" t="s">
        <v>260</v>
      </c>
      <c r="AD11" s="161" t="s">
        <v>260</v>
      </c>
      <c r="AE11" s="163" t="s">
        <v>260</v>
      </c>
      <c r="AF11" s="126"/>
      <c r="AG11" s="148"/>
      <c r="AH11" s="126"/>
      <c r="AI11" s="126"/>
      <c r="AJ11" s="126"/>
      <c r="AK11" s="126"/>
      <c r="AL11" s="126"/>
      <c r="AM11" s="149"/>
      <c r="AN11" s="149"/>
      <c r="AO11" s="149"/>
      <c r="AP11" s="149"/>
      <c r="AQ11" s="126"/>
      <c r="AR11" s="126"/>
      <c r="AS11" s="126"/>
      <c r="AT11" s="126"/>
      <c r="AU11" s="126"/>
      <c r="AV11" s="126"/>
    </row>
    <row r="12" spans="1:48">
      <c r="A12" s="61"/>
      <c r="B12" s="127" t="s">
        <v>302</v>
      </c>
      <c r="C12" s="128">
        <v>5.6</v>
      </c>
      <c r="D12" s="128">
        <v>5.0999999999999996</v>
      </c>
      <c r="E12" s="128">
        <v>4.3</v>
      </c>
      <c r="F12" s="128">
        <v>0.4</v>
      </c>
      <c r="G12" s="128">
        <v>0.5</v>
      </c>
      <c r="H12" s="128">
        <v>0.8</v>
      </c>
      <c r="I12" s="128">
        <v>4.5999999999999996</v>
      </c>
      <c r="J12" s="156"/>
      <c r="K12" s="157" t="s">
        <v>260</v>
      </c>
      <c r="L12" s="157">
        <v>-0.5</v>
      </c>
      <c r="M12" s="157">
        <v>-0.8</v>
      </c>
      <c r="N12" s="157">
        <v>0.8</v>
      </c>
      <c r="O12" s="157" t="s">
        <v>260</v>
      </c>
      <c r="P12" s="158"/>
      <c r="Q12" s="157" t="s">
        <v>260</v>
      </c>
      <c r="R12" s="157" t="s">
        <v>260</v>
      </c>
      <c r="S12" s="159"/>
      <c r="T12" s="130">
        <v>-0.7</v>
      </c>
      <c r="U12" s="130">
        <v>-0.5</v>
      </c>
      <c r="V12" s="130">
        <v>0.5</v>
      </c>
      <c r="W12" s="160"/>
      <c r="X12" s="130">
        <v>-0.4</v>
      </c>
      <c r="Y12" s="161" t="s">
        <v>260</v>
      </c>
      <c r="Z12" s="161" t="s">
        <v>260</v>
      </c>
      <c r="AA12" s="162"/>
      <c r="AB12" s="130">
        <v>12.9</v>
      </c>
      <c r="AC12" s="161" t="s">
        <v>260</v>
      </c>
      <c r="AD12" s="161" t="s">
        <v>260</v>
      </c>
      <c r="AE12" s="163" t="s">
        <v>260</v>
      </c>
      <c r="AF12" s="126"/>
      <c r="AG12" s="148"/>
      <c r="AH12" s="126"/>
      <c r="AI12" s="126"/>
      <c r="AJ12" s="126"/>
      <c r="AK12" s="126"/>
      <c r="AL12" s="126"/>
      <c r="AM12" s="149"/>
      <c r="AN12" s="149"/>
      <c r="AO12" s="149"/>
      <c r="AP12" s="149"/>
      <c r="AQ12" s="126"/>
      <c r="AR12" s="126"/>
      <c r="AS12" s="126"/>
      <c r="AT12" s="126"/>
      <c r="AU12" s="126"/>
      <c r="AV12" s="126"/>
    </row>
    <row r="13" spans="1:48">
      <c r="A13" s="61"/>
      <c r="B13" s="127" t="s">
        <v>304</v>
      </c>
      <c r="C13" s="128">
        <v>6</v>
      </c>
      <c r="D13" s="128">
        <v>5.9</v>
      </c>
      <c r="E13" s="128">
        <v>4.7</v>
      </c>
      <c r="F13" s="128">
        <v>0.7</v>
      </c>
      <c r="G13" s="128">
        <v>0.5</v>
      </c>
      <c r="H13" s="128">
        <v>1.2</v>
      </c>
      <c r="I13" s="128">
        <v>5</v>
      </c>
      <c r="J13" s="156"/>
      <c r="K13" s="157" t="s">
        <v>260</v>
      </c>
      <c r="L13" s="157">
        <v>-0.1</v>
      </c>
      <c r="M13" s="157">
        <v>-0.7</v>
      </c>
      <c r="N13" s="157">
        <v>0.5</v>
      </c>
      <c r="O13" s="157" t="s">
        <v>260</v>
      </c>
      <c r="P13" s="158"/>
      <c r="Q13" s="157" t="s">
        <v>260</v>
      </c>
      <c r="R13" s="157" t="s">
        <v>260</v>
      </c>
      <c r="S13" s="159"/>
      <c r="T13" s="130">
        <v>-0.4</v>
      </c>
      <c r="U13" s="130">
        <v>-0.1</v>
      </c>
      <c r="V13" s="130">
        <v>0.6</v>
      </c>
      <c r="W13" s="160"/>
      <c r="X13" s="130">
        <v>0</v>
      </c>
      <c r="Y13" s="161" t="s">
        <v>260</v>
      </c>
      <c r="Z13" s="161" t="s">
        <v>260</v>
      </c>
      <c r="AA13" s="162"/>
      <c r="AB13" s="130">
        <v>14.5</v>
      </c>
      <c r="AC13" s="161" t="s">
        <v>260</v>
      </c>
      <c r="AD13" s="161" t="s">
        <v>260</v>
      </c>
      <c r="AE13" s="163" t="s">
        <v>260</v>
      </c>
      <c r="AF13" s="126"/>
      <c r="AG13" s="148"/>
      <c r="AH13" s="126"/>
      <c r="AI13" s="126"/>
      <c r="AJ13" s="126"/>
      <c r="AK13" s="126"/>
      <c r="AL13" s="126"/>
      <c r="AM13" s="149"/>
      <c r="AN13" s="149"/>
      <c r="AO13" s="149"/>
      <c r="AP13" s="149"/>
      <c r="AQ13" s="126"/>
      <c r="AR13" s="126"/>
      <c r="AS13" s="126"/>
      <c r="AT13" s="126"/>
      <c r="AU13" s="126"/>
      <c r="AV13" s="126"/>
    </row>
    <row r="14" spans="1:48">
      <c r="A14" s="61"/>
      <c r="B14" s="127" t="s">
        <v>306</v>
      </c>
      <c r="C14" s="128">
        <v>6.3</v>
      </c>
      <c r="D14" s="128">
        <v>6.5</v>
      </c>
      <c r="E14" s="128">
        <v>5.2</v>
      </c>
      <c r="F14" s="128">
        <v>0.8</v>
      </c>
      <c r="G14" s="128">
        <v>0.6</v>
      </c>
      <c r="H14" s="128">
        <v>1.4</v>
      </c>
      <c r="I14" s="128">
        <v>5.3</v>
      </c>
      <c r="J14" s="156"/>
      <c r="K14" s="157" t="s">
        <v>260</v>
      </c>
      <c r="L14" s="157">
        <v>0.2</v>
      </c>
      <c r="M14" s="157">
        <v>-0.6</v>
      </c>
      <c r="N14" s="157">
        <v>0.3</v>
      </c>
      <c r="O14" s="157" t="s">
        <v>260</v>
      </c>
      <c r="P14" s="158"/>
      <c r="Q14" s="157" t="s">
        <v>260</v>
      </c>
      <c r="R14" s="157" t="s">
        <v>260</v>
      </c>
      <c r="S14" s="159"/>
      <c r="T14" s="130">
        <v>-0.3</v>
      </c>
      <c r="U14" s="130">
        <v>0.2</v>
      </c>
      <c r="V14" s="130">
        <v>0.6</v>
      </c>
      <c r="W14" s="160"/>
      <c r="X14" s="130">
        <v>0.2</v>
      </c>
      <c r="Y14" s="161" t="s">
        <v>260</v>
      </c>
      <c r="Z14" s="161" t="s">
        <v>260</v>
      </c>
      <c r="AA14" s="162"/>
      <c r="AB14" s="130">
        <v>15.8</v>
      </c>
      <c r="AC14" s="161" t="s">
        <v>260</v>
      </c>
      <c r="AD14" s="161" t="s">
        <v>260</v>
      </c>
      <c r="AE14" s="163" t="s">
        <v>260</v>
      </c>
      <c r="AF14" s="126"/>
      <c r="AG14" s="148"/>
      <c r="AH14" s="126"/>
      <c r="AI14" s="126"/>
      <c r="AJ14" s="126"/>
      <c r="AK14" s="126"/>
      <c r="AL14" s="126"/>
      <c r="AM14" s="149"/>
      <c r="AN14" s="149"/>
      <c r="AO14" s="149"/>
      <c r="AP14" s="149"/>
      <c r="AQ14" s="126"/>
      <c r="AR14" s="126"/>
      <c r="AS14" s="126"/>
      <c r="AT14" s="126"/>
      <c r="AU14" s="126"/>
      <c r="AV14" s="126"/>
    </row>
    <row r="15" spans="1:48">
      <c r="A15" s="61"/>
      <c r="B15" s="127" t="s">
        <v>308</v>
      </c>
      <c r="C15" s="128">
        <v>6.5</v>
      </c>
      <c r="D15" s="128">
        <v>6.9</v>
      </c>
      <c r="E15" s="128">
        <v>5.4</v>
      </c>
      <c r="F15" s="128">
        <v>0.9</v>
      </c>
      <c r="G15" s="128">
        <v>0.6</v>
      </c>
      <c r="H15" s="128">
        <v>1.5</v>
      </c>
      <c r="I15" s="128">
        <v>5.3</v>
      </c>
      <c r="J15" s="156"/>
      <c r="K15" s="157" t="s">
        <v>260</v>
      </c>
      <c r="L15" s="157">
        <v>0.4</v>
      </c>
      <c r="M15" s="157">
        <v>-0.5</v>
      </c>
      <c r="N15" s="157">
        <v>0.1</v>
      </c>
      <c r="O15" s="157" t="s">
        <v>260</v>
      </c>
      <c r="P15" s="158"/>
      <c r="Q15" s="157" t="s">
        <v>260</v>
      </c>
      <c r="R15" s="157" t="s">
        <v>260</v>
      </c>
      <c r="S15" s="159"/>
      <c r="T15" s="130">
        <v>-0.2</v>
      </c>
      <c r="U15" s="130">
        <v>0.4</v>
      </c>
      <c r="V15" s="130">
        <v>0.7</v>
      </c>
      <c r="W15" s="160"/>
      <c r="X15" s="130">
        <v>0.3</v>
      </c>
      <c r="Y15" s="161" t="s">
        <v>260</v>
      </c>
      <c r="Z15" s="161" t="s">
        <v>260</v>
      </c>
      <c r="AA15" s="162"/>
      <c r="AB15" s="130">
        <v>16.899999999999999</v>
      </c>
      <c r="AC15" s="161" t="s">
        <v>260</v>
      </c>
      <c r="AD15" s="161" t="s">
        <v>260</v>
      </c>
      <c r="AE15" s="163" t="s">
        <v>260</v>
      </c>
      <c r="AF15" s="126"/>
      <c r="AG15" s="148"/>
      <c r="AH15" s="126"/>
      <c r="AI15" s="126"/>
      <c r="AJ15" s="126"/>
      <c r="AK15" s="126"/>
      <c r="AL15" s="126"/>
      <c r="AM15" s="149"/>
      <c r="AN15" s="149"/>
      <c r="AO15" s="149"/>
      <c r="AP15" s="149"/>
      <c r="AQ15" s="126"/>
      <c r="AR15" s="126"/>
      <c r="AS15" s="126"/>
      <c r="AT15" s="126"/>
      <c r="AU15" s="126"/>
      <c r="AV15" s="126"/>
    </row>
    <row r="16" spans="1:48">
      <c r="A16" s="61"/>
      <c r="B16" s="127" t="s">
        <v>310</v>
      </c>
      <c r="C16" s="128">
        <v>6.7</v>
      </c>
      <c r="D16" s="128">
        <v>7</v>
      </c>
      <c r="E16" s="128">
        <v>5.6</v>
      </c>
      <c r="F16" s="128">
        <v>0.7</v>
      </c>
      <c r="G16" s="128">
        <v>0.6</v>
      </c>
      <c r="H16" s="128">
        <v>1.4</v>
      </c>
      <c r="I16" s="128">
        <v>5.4</v>
      </c>
      <c r="J16" s="156"/>
      <c r="K16" s="157" t="s">
        <v>260</v>
      </c>
      <c r="L16" s="157">
        <v>0.3</v>
      </c>
      <c r="M16" s="157">
        <v>-0.5</v>
      </c>
      <c r="N16" s="157">
        <v>0.2</v>
      </c>
      <c r="O16" s="157" t="s">
        <v>260</v>
      </c>
      <c r="P16" s="158"/>
      <c r="Q16" s="157" t="s">
        <v>260</v>
      </c>
      <c r="R16" s="157" t="s">
        <v>260</v>
      </c>
      <c r="S16" s="159"/>
      <c r="T16" s="130">
        <v>-0.3</v>
      </c>
      <c r="U16" s="130">
        <v>0.3</v>
      </c>
      <c r="V16" s="130">
        <v>0.7</v>
      </c>
      <c r="W16" s="160"/>
      <c r="X16" s="130">
        <v>0.1</v>
      </c>
      <c r="Y16" s="161" t="s">
        <v>260</v>
      </c>
      <c r="Z16" s="161" t="s">
        <v>260</v>
      </c>
      <c r="AA16" s="162"/>
      <c r="AB16" s="130">
        <v>17.8</v>
      </c>
      <c r="AC16" s="161" t="s">
        <v>260</v>
      </c>
      <c r="AD16" s="161" t="s">
        <v>260</v>
      </c>
      <c r="AE16" s="163" t="s">
        <v>260</v>
      </c>
      <c r="AF16" s="126"/>
      <c r="AG16" s="148"/>
      <c r="AH16" s="126"/>
      <c r="AI16" s="126"/>
      <c r="AJ16" s="126"/>
      <c r="AK16" s="126"/>
      <c r="AL16" s="126"/>
      <c r="AM16" s="149"/>
      <c r="AN16" s="149"/>
      <c r="AO16" s="149"/>
      <c r="AP16" s="149"/>
      <c r="AQ16" s="126"/>
      <c r="AR16" s="126"/>
      <c r="AS16" s="126"/>
      <c r="AT16" s="126"/>
      <c r="AU16" s="126"/>
      <c r="AV16" s="126"/>
    </row>
    <row r="17" spans="1:48">
      <c r="A17" s="126"/>
      <c r="B17" s="127" t="s">
        <v>6</v>
      </c>
      <c r="C17" s="128">
        <v>7.2</v>
      </c>
      <c r="D17" s="128">
        <v>7.1</v>
      </c>
      <c r="E17" s="128">
        <v>5.8</v>
      </c>
      <c r="F17" s="128">
        <v>0.7</v>
      </c>
      <c r="G17" s="128">
        <v>0.7</v>
      </c>
      <c r="H17" s="128">
        <v>1.4</v>
      </c>
      <c r="I17" s="128">
        <v>5.8</v>
      </c>
      <c r="J17" s="156"/>
      <c r="K17" s="157" t="s">
        <v>260</v>
      </c>
      <c r="L17" s="157">
        <v>0</v>
      </c>
      <c r="M17" s="157">
        <v>-0.7</v>
      </c>
      <c r="N17" s="157">
        <v>0.5</v>
      </c>
      <c r="O17" s="157" t="s">
        <v>260</v>
      </c>
      <c r="P17" s="158"/>
      <c r="Q17" s="157" t="s">
        <v>260</v>
      </c>
      <c r="R17" s="157" t="s">
        <v>260</v>
      </c>
      <c r="S17" s="159"/>
      <c r="T17" s="130">
        <v>-0.6</v>
      </c>
      <c r="U17" s="130">
        <v>0</v>
      </c>
      <c r="V17" s="130">
        <v>0.7</v>
      </c>
      <c r="W17" s="160"/>
      <c r="X17" s="130">
        <v>-0.1</v>
      </c>
      <c r="Y17" s="161" t="s">
        <v>260</v>
      </c>
      <c r="Z17" s="161" t="s">
        <v>260</v>
      </c>
      <c r="AA17" s="162"/>
      <c r="AB17" s="130">
        <v>19.8</v>
      </c>
      <c r="AC17" s="161" t="s">
        <v>260</v>
      </c>
      <c r="AD17" s="161" t="s">
        <v>260</v>
      </c>
      <c r="AE17" s="167">
        <v>4.3</v>
      </c>
      <c r="AF17" s="126"/>
      <c r="AG17" s="148"/>
      <c r="AH17" s="126"/>
      <c r="AI17" s="126"/>
      <c r="AJ17" s="126"/>
      <c r="AK17" s="126"/>
      <c r="AL17" s="126"/>
      <c r="AM17" s="149"/>
      <c r="AN17" s="149"/>
      <c r="AO17" s="149"/>
      <c r="AP17" s="149"/>
      <c r="AQ17" s="126"/>
      <c r="AR17" s="126"/>
      <c r="AS17" s="126"/>
      <c r="AT17" s="126"/>
      <c r="AU17" s="126"/>
      <c r="AV17" s="126"/>
    </row>
    <row r="18" spans="1:48">
      <c r="A18" s="126"/>
      <c r="B18" s="127" t="s">
        <v>289</v>
      </c>
      <c r="C18" s="128">
        <v>7.7</v>
      </c>
      <c r="D18" s="128">
        <v>7.8</v>
      </c>
      <c r="E18" s="128">
        <v>6.3</v>
      </c>
      <c r="F18" s="128">
        <v>0.7</v>
      </c>
      <c r="G18" s="128">
        <v>0.8</v>
      </c>
      <c r="H18" s="128">
        <v>1.5</v>
      </c>
      <c r="I18" s="128">
        <v>6.2</v>
      </c>
      <c r="J18" s="156"/>
      <c r="K18" s="157" t="s">
        <v>260</v>
      </c>
      <c r="L18" s="157">
        <v>0.1</v>
      </c>
      <c r="M18" s="157">
        <v>-0.7</v>
      </c>
      <c r="N18" s="157">
        <v>0.4</v>
      </c>
      <c r="O18" s="157" t="s">
        <v>260</v>
      </c>
      <c r="P18" s="158"/>
      <c r="Q18" s="157" t="s">
        <v>260</v>
      </c>
      <c r="R18" s="157" t="s">
        <v>260</v>
      </c>
      <c r="S18" s="159"/>
      <c r="T18" s="130">
        <v>-0.4</v>
      </c>
      <c r="U18" s="130">
        <v>0.1</v>
      </c>
      <c r="V18" s="130">
        <v>0.7</v>
      </c>
      <c r="W18" s="160"/>
      <c r="X18" s="130">
        <v>0</v>
      </c>
      <c r="Y18" s="161" t="s">
        <v>260</v>
      </c>
      <c r="Z18" s="161" t="s">
        <v>260</v>
      </c>
      <c r="AA18" s="162"/>
      <c r="AB18" s="130">
        <v>21.4</v>
      </c>
      <c r="AC18" s="130">
        <v>22.1</v>
      </c>
      <c r="AD18" s="161" t="s">
        <v>260</v>
      </c>
      <c r="AE18" s="167">
        <v>4.5</v>
      </c>
      <c r="AF18" s="126"/>
      <c r="AG18" s="148"/>
      <c r="AH18" s="126"/>
      <c r="AI18" s="126"/>
      <c r="AJ18" s="126"/>
      <c r="AK18" s="126"/>
      <c r="AL18" s="126"/>
      <c r="AM18" s="149"/>
      <c r="AN18" s="149"/>
      <c r="AO18" s="149"/>
      <c r="AP18" s="149"/>
      <c r="AQ18" s="126"/>
      <c r="AR18" s="126"/>
      <c r="AS18" s="126"/>
      <c r="AT18" s="126"/>
      <c r="AU18" s="126"/>
      <c r="AV18" s="126"/>
    </row>
    <row r="19" spans="1:48">
      <c r="A19" s="126"/>
      <c r="B19" s="127" t="s">
        <v>293</v>
      </c>
      <c r="C19" s="128">
        <v>8.1</v>
      </c>
      <c r="D19" s="128">
        <v>8.1</v>
      </c>
      <c r="E19" s="128">
        <v>6.5</v>
      </c>
      <c r="F19" s="128">
        <v>0.7</v>
      </c>
      <c r="G19" s="128">
        <v>0.8</v>
      </c>
      <c r="H19" s="128">
        <v>1.5</v>
      </c>
      <c r="I19" s="128">
        <v>6.5</v>
      </c>
      <c r="J19" s="156"/>
      <c r="K19" s="157" t="s">
        <v>260</v>
      </c>
      <c r="L19" s="157">
        <v>0</v>
      </c>
      <c r="M19" s="157">
        <v>-0.7</v>
      </c>
      <c r="N19" s="157">
        <v>0.5</v>
      </c>
      <c r="O19" s="157" t="s">
        <v>260</v>
      </c>
      <c r="P19" s="158"/>
      <c r="Q19" s="157" t="s">
        <v>260</v>
      </c>
      <c r="R19" s="157" t="s">
        <v>260</v>
      </c>
      <c r="S19" s="159"/>
      <c r="T19" s="130">
        <v>-0.5</v>
      </c>
      <c r="U19" s="130">
        <v>0</v>
      </c>
      <c r="V19" s="130">
        <v>0.8</v>
      </c>
      <c r="W19" s="160"/>
      <c r="X19" s="130">
        <v>-0.1</v>
      </c>
      <c r="Y19" s="161" t="s">
        <v>260</v>
      </c>
      <c r="Z19" s="161" t="s">
        <v>260</v>
      </c>
      <c r="AA19" s="162"/>
      <c r="AB19" s="130">
        <v>22.8</v>
      </c>
      <c r="AC19" s="130">
        <v>23.3</v>
      </c>
      <c r="AD19" s="161" t="s">
        <v>260</v>
      </c>
      <c r="AE19" s="167">
        <v>4.8</v>
      </c>
      <c r="AF19" s="126"/>
      <c r="AG19" s="148"/>
      <c r="AH19" s="126"/>
      <c r="AI19" s="126"/>
      <c r="AJ19" s="126"/>
      <c r="AK19" s="126"/>
      <c r="AL19" s="126"/>
      <c r="AM19" s="149"/>
      <c r="AN19" s="149"/>
      <c r="AO19" s="149"/>
      <c r="AP19" s="149"/>
      <c r="AQ19" s="126"/>
      <c r="AR19" s="126"/>
      <c r="AS19" s="126"/>
      <c r="AT19" s="126"/>
      <c r="AU19" s="126"/>
      <c r="AV19" s="126"/>
    </row>
    <row r="20" spans="1:48">
      <c r="A20" s="126"/>
      <c r="B20" s="127" t="s">
        <v>294</v>
      </c>
      <c r="C20" s="128">
        <v>8.5</v>
      </c>
      <c r="D20" s="128">
        <v>8.6</v>
      </c>
      <c r="E20" s="128">
        <v>6.9</v>
      </c>
      <c r="F20" s="128">
        <v>0.8</v>
      </c>
      <c r="G20" s="128">
        <v>0.8</v>
      </c>
      <c r="H20" s="128">
        <v>1.6</v>
      </c>
      <c r="I20" s="128">
        <v>6.9</v>
      </c>
      <c r="J20" s="156"/>
      <c r="K20" s="157" t="s">
        <v>260</v>
      </c>
      <c r="L20" s="157">
        <v>0.1</v>
      </c>
      <c r="M20" s="157">
        <v>-0.7</v>
      </c>
      <c r="N20" s="157">
        <v>0.5</v>
      </c>
      <c r="O20" s="157" t="s">
        <v>260</v>
      </c>
      <c r="P20" s="158"/>
      <c r="Q20" s="157" t="s">
        <v>260</v>
      </c>
      <c r="R20" s="157" t="s">
        <v>260</v>
      </c>
      <c r="S20" s="159"/>
      <c r="T20" s="130">
        <v>-0.5</v>
      </c>
      <c r="U20" s="130">
        <v>0.1</v>
      </c>
      <c r="V20" s="130">
        <v>0.8</v>
      </c>
      <c r="W20" s="160"/>
      <c r="X20" s="130">
        <v>-0.2</v>
      </c>
      <c r="Y20" s="161" t="s">
        <v>260</v>
      </c>
      <c r="Z20" s="161" t="s">
        <v>260</v>
      </c>
      <c r="AA20" s="162"/>
      <c r="AB20" s="130">
        <v>23.6</v>
      </c>
      <c r="AC20" s="130">
        <v>24.2</v>
      </c>
      <c r="AD20" s="161" t="s">
        <v>260</v>
      </c>
      <c r="AE20" s="167">
        <v>4.9000000000000004</v>
      </c>
      <c r="AF20" s="126"/>
      <c r="AG20" s="148"/>
      <c r="AH20" s="126"/>
      <c r="AI20" s="126"/>
      <c r="AJ20" s="126"/>
      <c r="AK20" s="126"/>
      <c r="AL20" s="126"/>
      <c r="AM20" s="149"/>
      <c r="AN20" s="149"/>
      <c r="AO20" s="149"/>
      <c r="AP20" s="149"/>
      <c r="AQ20" s="126"/>
      <c r="AR20" s="126"/>
      <c r="AS20" s="126"/>
      <c r="AT20" s="126"/>
      <c r="AU20" s="126"/>
      <c r="AV20" s="126"/>
    </row>
    <row r="21" spans="1:48">
      <c r="A21" s="126"/>
      <c r="B21" s="127" t="s">
        <v>295</v>
      </c>
      <c r="C21" s="128">
        <v>8.5</v>
      </c>
      <c r="D21" s="128">
        <v>9.1</v>
      </c>
      <c r="E21" s="128">
        <v>7.4</v>
      </c>
      <c r="F21" s="128">
        <v>0.9</v>
      </c>
      <c r="G21" s="128">
        <v>0.9</v>
      </c>
      <c r="H21" s="128">
        <v>1.7</v>
      </c>
      <c r="I21" s="128">
        <v>7.1</v>
      </c>
      <c r="J21" s="156"/>
      <c r="K21" s="157" t="s">
        <v>260</v>
      </c>
      <c r="L21" s="157">
        <v>0.6</v>
      </c>
      <c r="M21" s="157">
        <v>-0.3</v>
      </c>
      <c r="N21" s="157">
        <v>0.4</v>
      </c>
      <c r="O21" s="157" t="s">
        <v>260</v>
      </c>
      <c r="P21" s="158"/>
      <c r="Q21" s="157" t="s">
        <v>260</v>
      </c>
      <c r="R21" s="157" t="s">
        <v>260</v>
      </c>
      <c r="S21" s="159"/>
      <c r="T21" s="130">
        <v>-0.3</v>
      </c>
      <c r="U21" s="130">
        <v>0.6</v>
      </c>
      <c r="V21" s="130">
        <v>0.8</v>
      </c>
      <c r="W21" s="160"/>
      <c r="X21" s="130">
        <v>0.1</v>
      </c>
      <c r="Y21" s="161" t="s">
        <v>260</v>
      </c>
      <c r="Z21" s="161" t="s">
        <v>260</v>
      </c>
      <c r="AA21" s="162"/>
      <c r="AB21" s="130">
        <v>25.1</v>
      </c>
      <c r="AC21" s="130">
        <v>26</v>
      </c>
      <c r="AD21" s="161" t="s">
        <v>260</v>
      </c>
      <c r="AE21" s="167">
        <v>4.9000000000000004</v>
      </c>
      <c r="AF21" s="126"/>
      <c r="AG21" s="148"/>
      <c r="AH21" s="126"/>
      <c r="AI21" s="126"/>
      <c r="AJ21" s="126"/>
      <c r="AK21" s="126"/>
      <c r="AL21" s="126"/>
      <c r="AM21" s="149"/>
      <c r="AN21" s="149"/>
      <c r="AO21" s="149"/>
      <c r="AP21" s="149"/>
      <c r="AQ21" s="126"/>
      <c r="AR21" s="126"/>
      <c r="AS21" s="126"/>
      <c r="AT21" s="126"/>
      <c r="AU21" s="126"/>
      <c r="AV21" s="126"/>
    </row>
    <row r="22" spans="1:48">
      <c r="A22" s="126"/>
      <c r="B22" s="127" t="s">
        <v>297</v>
      </c>
      <c r="C22" s="128">
        <v>9.1</v>
      </c>
      <c r="D22" s="128">
        <v>9.6999999999999993</v>
      </c>
      <c r="E22" s="128">
        <v>7.9</v>
      </c>
      <c r="F22" s="128">
        <v>0.9</v>
      </c>
      <c r="G22" s="128">
        <v>0.9</v>
      </c>
      <c r="H22" s="128">
        <v>1.8</v>
      </c>
      <c r="I22" s="128">
        <v>7.4</v>
      </c>
      <c r="J22" s="156"/>
      <c r="K22" s="157" t="s">
        <v>260</v>
      </c>
      <c r="L22" s="157">
        <v>0.7</v>
      </c>
      <c r="M22" s="157">
        <v>-0.3</v>
      </c>
      <c r="N22" s="157">
        <v>0.4</v>
      </c>
      <c r="O22" s="157" t="s">
        <v>260</v>
      </c>
      <c r="P22" s="158"/>
      <c r="Q22" s="157" t="s">
        <v>260</v>
      </c>
      <c r="R22" s="157" t="s">
        <v>260</v>
      </c>
      <c r="S22" s="159"/>
      <c r="T22" s="130">
        <v>-0.2</v>
      </c>
      <c r="U22" s="130">
        <v>0.7</v>
      </c>
      <c r="V22" s="130">
        <v>0.9</v>
      </c>
      <c r="W22" s="160"/>
      <c r="X22" s="130">
        <v>0.2</v>
      </c>
      <c r="Y22" s="161" t="s">
        <v>260</v>
      </c>
      <c r="Z22" s="161" t="s">
        <v>260</v>
      </c>
      <c r="AA22" s="162"/>
      <c r="AB22" s="130">
        <v>26.9</v>
      </c>
      <c r="AC22" s="130">
        <v>27.8</v>
      </c>
      <c r="AD22" s="161" t="s">
        <v>260</v>
      </c>
      <c r="AE22" s="167">
        <v>5</v>
      </c>
      <c r="AF22" s="126"/>
      <c r="AG22" s="148"/>
      <c r="AH22" s="126"/>
      <c r="AI22" s="126"/>
      <c r="AJ22" s="126"/>
      <c r="AK22" s="126"/>
      <c r="AL22" s="126"/>
      <c r="AM22" s="149"/>
      <c r="AN22" s="149"/>
      <c r="AO22" s="149"/>
      <c r="AP22" s="149"/>
      <c r="AQ22" s="126"/>
      <c r="AR22" s="126"/>
      <c r="AS22" s="126"/>
      <c r="AT22" s="126"/>
      <c r="AU22" s="126"/>
      <c r="AV22" s="126"/>
    </row>
    <row r="23" spans="1:48">
      <c r="A23" s="126"/>
      <c r="B23" s="127" t="s">
        <v>299</v>
      </c>
      <c r="C23" s="128">
        <v>10.1</v>
      </c>
      <c r="D23" s="128">
        <v>10.7</v>
      </c>
      <c r="E23" s="128">
        <v>8.6</v>
      </c>
      <c r="F23" s="128">
        <v>1.1000000000000001</v>
      </c>
      <c r="G23" s="128">
        <v>1</v>
      </c>
      <c r="H23" s="128">
        <v>2.1</v>
      </c>
      <c r="I23" s="128">
        <v>8.4</v>
      </c>
      <c r="J23" s="156"/>
      <c r="K23" s="157" t="s">
        <v>260</v>
      </c>
      <c r="L23" s="157">
        <v>0.6</v>
      </c>
      <c r="M23" s="157">
        <v>-0.5</v>
      </c>
      <c r="N23" s="157">
        <v>0.5</v>
      </c>
      <c r="O23" s="157" t="s">
        <v>260</v>
      </c>
      <c r="P23" s="158"/>
      <c r="Q23" s="157" t="s">
        <v>260</v>
      </c>
      <c r="R23" s="157" t="s">
        <v>260</v>
      </c>
      <c r="S23" s="159"/>
      <c r="T23" s="130">
        <v>-0.5</v>
      </c>
      <c r="U23" s="130">
        <v>0.6</v>
      </c>
      <c r="V23" s="130">
        <v>0.9</v>
      </c>
      <c r="W23" s="160"/>
      <c r="X23" s="130">
        <v>0</v>
      </c>
      <c r="Y23" s="161" t="s">
        <v>260</v>
      </c>
      <c r="Z23" s="161" t="s">
        <v>260</v>
      </c>
      <c r="AA23" s="162"/>
      <c r="AB23" s="130">
        <v>28.3</v>
      </c>
      <c r="AC23" s="130">
        <v>29.1</v>
      </c>
      <c r="AD23" s="161" t="s">
        <v>260</v>
      </c>
      <c r="AE23" s="167">
        <v>5.0999999999999996</v>
      </c>
      <c r="AF23" s="126"/>
      <c r="AG23" s="148"/>
      <c r="AH23" s="126"/>
      <c r="AI23" s="126"/>
      <c r="AJ23" s="126"/>
      <c r="AK23" s="126"/>
      <c r="AL23" s="126"/>
      <c r="AM23" s="149"/>
      <c r="AN23" s="149"/>
      <c r="AO23" s="149"/>
      <c r="AP23" s="149"/>
      <c r="AQ23" s="126"/>
      <c r="AR23" s="126"/>
      <c r="AS23" s="126"/>
      <c r="AT23" s="126"/>
      <c r="AU23" s="126"/>
      <c r="AV23" s="126"/>
    </row>
    <row r="24" spans="1:48">
      <c r="A24" s="126"/>
      <c r="B24" s="127" t="s">
        <v>301</v>
      </c>
      <c r="C24" s="128">
        <v>10.6</v>
      </c>
      <c r="D24" s="128">
        <v>11.1</v>
      </c>
      <c r="E24" s="128">
        <v>8.9</v>
      </c>
      <c r="F24" s="128">
        <v>1.1000000000000001</v>
      </c>
      <c r="G24" s="128">
        <v>1</v>
      </c>
      <c r="H24" s="128">
        <v>2.2000000000000002</v>
      </c>
      <c r="I24" s="128">
        <v>8.6999999999999993</v>
      </c>
      <c r="J24" s="156"/>
      <c r="K24" s="157" t="s">
        <v>260</v>
      </c>
      <c r="L24" s="157">
        <v>0.5</v>
      </c>
      <c r="M24" s="157">
        <v>-0.6</v>
      </c>
      <c r="N24" s="157">
        <v>0.6</v>
      </c>
      <c r="O24" s="157" t="s">
        <v>260</v>
      </c>
      <c r="P24" s="158"/>
      <c r="Q24" s="157" t="s">
        <v>260</v>
      </c>
      <c r="R24" s="157" t="s">
        <v>260</v>
      </c>
      <c r="S24" s="159"/>
      <c r="T24" s="130">
        <v>-0.4</v>
      </c>
      <c r="U24" s="130">
        <v>0.6</v>
      </c>
      <c r="V24" s="130">
        <v>0.9</v>
      </c>
      <c r="W24" s="160"/>
      <c r="X24" s="130">
        <v>0.1</v>
      </c>
      <c r="Y24" s="161" t="s">
        <v>260</v>
      </c>
      <c r="Z24" s="161" t="s">
        <v>260</v>
      </c>
      <c r="AA24" s="162"/>
      <c r="AB24" s="130">
        <v>29.7</v>
      </c>
      <c r="AC24" s="130">
        <v>30.6</v>
      </c>
      <c r="AD24" s="161" t="s">
        <v>260</v>
      </c>
      <c r="AE24" s="167">
        <v>5.3</v>
      </c>
      <c r="AF24" s="126"/>
      <c r="AG24" s="148"/>
      <c r="AH24" s="126"/>
      <c r="AI24" s="126"/>
      <c r="AJ24" s="126"/>
      <c r="AK24" s="126"/>
      <c r="AL24" s="126"/>
      <c r="AM24" s="149"/>
      <c r="AN24" s="149"/>
      <c r="AO24" s="149"/>
      <c r="AP24" s="149"/>
      <c r="AQ24" s="126"/>
      <c r="AR24" s="126"/>
      <c r="AS24" s="126"/>
      <c r="AT24" s="126"/>
      <c r="AU24" s="126"/>
      <c r="AV24" s="126"/>
    </row>
    <row r="25" spans="1:48">
      <c r="A25" s="126"/>
      <c r="B25" s="127" t="s">
        <v>303</v>
      </c>
      <c r="C25" s="128">
        <v>11.2</v>
      </c>
      <c r="D25" s="128">
        <v>12.1</v>
      </c>
      <c r="E25" s="128">
        <v>9.3000000000000007</v>
      </c>
      <c r="F25" s="128">
        <v>1.6</v>
      </c>
      <c r="G25" s="128">
        <v>1.2</v>
      </c>
      <c r="H25" s="128">
        <v>2.8</v>
      </c>
      <c r="I25" s="128">
        <v>9.1999999999999993</v>
      </c>
      <c r="J25" s="156"/>
      <c r="K25" s="157" t="s">
        <v>260</v>
      </c>
      <c r="L25" s="157">
        <v>0.9</v>
      </c>
      <c r="M25" s="157">
        <v>-0.7</v>
      </c>
      <c r="N25" s="157">
        <v>0.3</v>
      </c>
      <c r="O25" s="157" t="s">
        <v>260</v>
      </c>
      <c r="P25" s="158"/>
      <c r="Q25" s="157" t="s">
        <v>260</v>
      </c>
      <c r="R25" s="157" t="s">
        <v>260</v>
      </c>
      <c r="S25" s="159"/>
      <c r="T25" s="130">
        <v>0.3</v>
      </c>
      <c r="U25" s="130">
        <v>1</v>
      </c>
      <c r="V25" s="130">
        <v>1</v>
      </c>
      <c r="W25" s="160"/>
      <c r="X25" s="130">
        <v>0.8</v>
      </c>
      <c r="Y25" s="161" t="s">
        <v>260</v>
      </c>
      <c r="Z25" s="161" t="s">
        <v>260</v>
      </c>
      <c r="AA25" s="162"/>
      <c r="AB25" s="130">
        <v>32.1</v>
      </c>
      <c r="AC25" s="130">
        <v>33.5</v>
      </c>
      <c r="AD25" s="161" t="s">
        <v>260</v>
      </c>
      <c r="AE25" s="167">
        <v>5.4</v>
      </c>
      <c r="AF25" s="126"/>
      <c r="AG25" s="148"/>
      <c r="AH25" s="126"/>
      <c r="AI25" s="126"/>
      <c r="AJ25" s="126"/>
      <c r="AK25" s="126"/>
      <c r="AL25" s="126"/>
      <c r="AM25" s="149"/>
      <c r="AN25" s="149"/>
      <c r="AO25" s="149"/>
      <c r="AP25" s="149"/>
      <c r="AQ25" s="126"/>
      <c r="AR25" s="126"/>
      <c r="AS25" s="126"/>
      <c r="AT25" s="126"/>
      <c r="AU25" s="126"/>
      <c r="AV25" s="126"/>
    </row>
    <row r="26" spans="1:48">
      <c r="A26" s="126"/>
      <c r="B26" s="127" t="s">
        <v>305</v>
      </c>
      <c r="C26" s="128">
        <v>12.5</v>
      </c>
      <c r="D26" s="128">
        <v>13.1</v>
      </c>
      <c r="E26" s="128">
        <v>9.9</v>
      </c>
      <c r="F26" s="128">
        <v>1.9</v>
      </c>
      <c r="G26" s="128">
        <v>1.3</v>
      </c>
      <c r="H26" s="128">
        <v>3.2</v>
      </c>
      <c r="I26" s="128">
        <v>10.1</v>
      </c>
      <c r="J26" s="156"/>
      <c r="K26" s="157" t="s">
        <v>260</v>
      </c>
      <c r="L26" s="157">
        <v>0.7</v>
      </c>
      <c r="M26" s="157">
        <v>-1.2</v>
      </c>
      <c r="N26" s="157">
        <v>0.5</v>
      </c>
      <c r="O26" s="157" t="s">
        <v>260</v>
      </c>
      <c r="P26" s="158"/>
      <c r="Q26" s="157" t="s">
        <v>260</v>
      </c>
      <c r="R26" s="157" t="s">
        <v>260</v>
      </c>
      <c r="S26" s="159"/>
      <c r="T26" s="130">
        <v>0.3</v>
      </c>
      <c r="U26" s="130">
        <v>0.9</v>
      </c>
      <c r="V26" s="130">
        <v>1</v>
      </c>
      <c r="W26" s="160"/>
      <c r="X26" s="130">
        <v>0</v>
      </c>
      <c r="Y26" s="161" t="s">
        <v>260</v>
      </c>
      <c r="Z26" s="161" t="s">
        <v>260</v>
      </c>
      <c r="AA26" s="162"/>
      <c r="AB26" s="130">
        <v>35</v>
      </c>
      <c r="AC26" s="130">
        <v>36.4</v>
      </c>
      <c r="AD26" s="161" t="s">
        <v>260</v>
      </c>
      <c r="AE26" s="167">
        <v>5.7</v>
      </c>
      <c r="AF26" s="126"/>
      <c r="AG26" s="148"/>
      <c r="AH26" s="126"/>
      <c r="AI26" s="126"/>
      <c r="AJ26" s="126"/>
      <c r="AK26" s="126"/>
      <c r="AL26" s="126"/>
      <c r="AM26" s="149"/>
      <c r="AN26" s="149"/>
      <c r="AO26" s="149"/>
      <c r="AP26" s="149"/>
      <c r="AQ26" s="126"/>
      <c r="AR26" s="126"/>
      <c r="AS26" s="126"/>
      <c r="AT26" s="126"/>
      <c r="AU26" s="126"/>
      <c r="AV26" s="126"/>
    </row>
    <row r="27" spans="1:48">
      <c r="A27" s="164"/>
      <c r="B27" s="165" t="s">
        <v>307</v>
      </c>
      <c r="C27" s="128">
        <v>14</v>
      </c>
      <c r="D27" s="128">
        <v>14.6</v>
      </c>
      <c r="E27" s="128">
        <v>11.2</v>
      </c>
      <c r="F27" s="128">
        <v>2.1</v>
      </c>
      <c r="G27" s="128">
        <v>1.4</v>
      </c>
      <c r="H27" s="128">
        <v>3.5</v>
      </c>
      <c r="I27" s="128">
        <v>11.5</v>
      </c>
      <c r="J27" s="156"/>
      <c r="K27" s="157" t="s">
        <v>260</v>
      </c>
      <c r="L27" s="157">
        <v>0.6</v>
      </c>
      <c r="M27" s="157">
        <v>-1.5</v>
      </c>
      <c r="N27" s="157">
        <v>0.7</v>
      </c>
      <c r="O27" s="157" t="s">
        <v>260</v>
      </c>
      <c r="P27" s="158"/>
      <c r="Q27" s="157" t="s">
        <v>260</v>
      </c>
      <c r="R27" s="157" t="s">
        <v>260</v>
      </c>
      <c r="S27" s="156"/>
      <c r="T27" s="130">
        <v>0.5</v>
      </c>
      <c r="U27" s="130">
        <v>0.9</v>
      </c>
      <c r="V27" s="130">
        <v>1</v>
      </c>
      <c r="W27" s="129"/>
      <c r="X27" s="130">
        <v>0.5</v>
      </c>
      <c r="Y27" s="161" t="s">
        <v>260</v>
      </c>
      <c r="Z27" s="161" t="s">
        <v>260</v>
      </c>
      <c r="AA27" s="162"/>
      <c r="AB27" s="130">
        <v>37.700000000000003</v>
      </c>
      <c r="AC27" s="130">
        <v>38.9</v>
      </c>
      <c r="AD27" s="161" t="s">
        <v>260</v>
      </c>
      <c r="AE27" s="167">
        <v>6</v>
      </c>
      <c r="AF27" s="126"/>
      <c r="AG27" s="148"/>
      <c r="AH27" s="126"/>
      <c r="AI27" s="126"/>
      <c r="AJ27" s="170"/>
      <c r="AK27" s="170"/>
      <c r="AL27" s="170"/>
      <c r="AM27" s="171"/>
      <c r="AN27" s="171"/>
      <c r="AO27" s="171"/>
      <c r="AP27" s="171"/>
      <c r="AQ27" s="126"/>
      <c r="AR27" s="126"/>
      <c r="AS27" s="126"/>
      <c r="AT27" s="126"/>
      <c r="AU27" s="164"/>
      <c r="AV27" s="164"/>
    </row>
    <row r="28" spans="1:48">
      <c r="A28" s="164"/>
      <c r="B28" s="165" t="s">
        <v>309</v>
      </c>
      <c r="C28" s="128">
        <v>15.2</v>
      </c>
      <c r="D28" s="128">
        <v>16.2</v>
      </c>
      <c r="E28" s="128">
        <v>12.1</v>
      </c>
      <c r="F28" s="128">
        <v>2.5</v>
      </c>
      <c r="G28" s="128">
        <v>1.5</v>
      </c>
      <c r="H28" s="128">
        <v>4</v>
      </c>
      <c r="I28" s="128">
        <v>12.5</v>
      </c>
      <c r="J28" s="156"/>
      <c r="K28" s="157" t="s">
        <v>260</v>
      </c>
      <c r="L28" s="157">
        <v>1</v>
      </c>
      <c r="M28" s="157">
        <v>-1.6</v>
      </c>
      <c r="N28" s="157">
        <v>0.4</v>
      </c>
      <c r="O28" s="157" t="s">
        <v>260</v>
      </c>
      <c r="P28" s="158"/>
      <c r="Q28" s="157" t="s">
        <v>260</v>
      </c>
      <c r="R28" s="157" t="s">
        <v>260</v>
      </c>
      <c r="S28" s="156"/>
      <c r="T28" s="130">
        <v>0.7</v>
      </c>
      <c r="U28" s="130">
        <v>1.2</v>
      </c>
      <c r="V28" s="130">
        <v>1.1000000000000001</v>
      </c>
      <c r="W28" s="129"/>
      <c r="X28" s="130">
        <v>0</v>
      </c>
      <c r="Y28" s="161" t="s">
        <v>260</v>
      </c>
      <c r="Z28" s="161" t="s">
        <v>260</v>
      </c>
      <c r="AA28" s="162"/>
      <c r="AB28" s="130">
        <v>40.1</v>
      </c>
      <c r="AC28" s="130">
        <v>41.4</v>
      </c>
      <c r="AD28" s="161" t="s">
        <v>260</v>
      </c>
      <c r="AE28" s="167">
        <v>6.3</v>
      </c>
      <c r="AF28" s="126"/>
      <c r="AG28" s="148"/>
      <c r="AH28" s="126"/>
      <c r="AI28" s="126"/>
      <c r="AJ28" s="170"/>
      <c r="AK28" s="170"/>
      <c r="AL28" s="170"/>
      <c r="AM28" s="86"/>
      <c r="AN28" s="86"/>
      <c r="AO28" s="86"/>
      <c r="AP28" s="86"/>
      <c r="AQ28" s="126"/>
      <c r="AR28" s="126"/>
      <c r="AS28" s="126"/>
      <c r="AT28" s="126"/>
      <c r="AU28" s="164"/>
      <c r="AV28" s="164"/>
    </row>
    <row r="29" spans="1:48">
      <c r="A29" s="164"/>
      <c r="B29" s="165" t="s">
        <v>311</v>
      </c>
      <c r="C29" s="128">
        <v>16.8</v>
      </c>
      <c r="D29" s="128">
        <v>18.5</v>
      </c>
      <c r="E29" s="128">
        <v>13.6</v>
      </c>
      <c r="F29" s="128">
        <v>3.2</v>
      </c>
      <c r="G29" s="128">
        <v>1.7</v>
      </c>
      <c r="H29" s="128">
        <v>4.8</v>
      </c>
      <c r="I29" s="128">
        <v>13.9</v>
      </c>
      <c r="J29" s="156"/>
      <c r="K29" s="157" t="s">
        <v>260</v>
      </c>
      <c r="L29" s="157">
        <v>1.6</v>
      </c>
      <c r="M29" s="157">
        <v>-1.5</v>
      </c>
      <c r="N29" s="157">
        <v>-0.1</v>
      </c>
      <c r="O29" s="157" t="s">
        <v>260</v>
      </c>
      <c r="P29" s="158"/>
      <c r="Q29" s="157" t="s">
        <v>260</v>
      </c>
      <c r="R29" s="157" t="s">
        <v>260</v>
      </c>
      <c r="S29" s="156"/>
      <c r="T29" s="130">
        <v>1.4</v>
      </c>
      <c r="U29" s="130">
        <v>2</v>
      </c>
      <c r="V29" s="130">
        <v>1.2</v>
      </c>
      <c r="W29" s="129"/>
      <c r="X29" s="130">
        <v>0.6</v>
      </c>
      <c r="Y29" s="161" t="s">
        <v>260</v>
      </c>
      <c r="Z29" s="161" t="s">
        <v>260</v>
      </c>
      <c r="AA29" s="162"/>
      <c r="AB29" s="130">
        <v>42.7</v>
      </c>
      <c r="AC29" s="130">
        <v>44.6</v>
      </c>
      <c r="AD29" s="161" t="s">
        <v>260</v>
      </c>
      <c r="AE29" s="167">
        <v>6.4</v>
      </c>
      <c r="AF29" s="126"/>
      <c r="AG29" s="148"/>
      <c r="AH29" s="126"/>
      <c r="AI29" s="126"/>
      <c r="AJ29" s="170"/>
      <c r="AK29" s="170"/>
      <c r="AL29" s="170"/>
      <c r="AM29" s="86"/>
      <c r="AN29" s="86"/>
      <c r="AO29" s="86"/>
      <c r="AP29" s="86"/>
      <c r="AQ29" s="126"/>
      <c r="AR29" s="126"/>
      <c r="AS29" s="126"/>
      <c r="AT29" s="126"/>
      <c r="AU29" s="164"/>
      <c r="AV29" s="164"/>
    </row>
    <row r="30" spans="1:48">
      <c r="A30" s="164"/>
      <c r="B30" s="165" t="s">
        <v>312</v>
      </c>
      <c r="C30" s="128">
        <v>19.2</v>
      </c>
      <c r="D30" s="128">
        <v>19.5</v>
      </c>
      <c r="E30" s="128">
        <v>14.6</v>
      </c>
      <c r="F30" s="128">
        <v>3.1</v>
      </c>
      <c r="G30" s="128">
        <v>1.8</v>
      </c>
      <c r="H30" s="128">
        <v>4.9000000000000004</v>
      </c>
      <c r="I30" s="128">
        <v>15.8</v>
      </c>
      <c r="J30" s="156"/>
      <c r="K30" s="157" t="s">
        <v>260</v>
      </c>
      <c r="L30" s="157">
        <v>0.3</v>
      </c>
      <c r="M30" s="157">
        <v>-2.8</v>
      </c>
      <c r="N30" s="157">
        <v>1.4</v>
      </c>
      <c r="O30" s="157" t="s">
        <v>260</v>
      </c>
      <c r="P30" s="158"/>
      <c r="Q30" s="157" t="s">
        <v>260</v>
      </c>
      <c r="R30" s="157" t="s">
        <v>260</v>
      </c>
      <c r="S30" s="156"/>
      <c r="T30" s="130">
        <v>-0.3</v>
      </c>
      <c r="U30" s="130">
        <v>0.4</v>
      </c>
      <c r="V30" s="130">
        <v>1.3</v>
      </c>
      <c r="W30" s="129"/>
      <c r="X30" s="130">
        <v>-0.3</v>
      </c>
      <c r="Y30" s="161" t="s">
        <v>260</v>
      </c>
      <c r="Z30" s="161" t="s">
        <v>260</v>
      </c>
      <c r="AA30" s="162"/>
      <c r="AB30" s="130">
        <v>47</v>
      </c>
      <c r="AC30" s="130">
        <v>48.9</v>
      </c>
      <c r="AD30" s="161" t="s">
        <v>260</v>
      </c>
      <c r="AE30" s="167">
        <v>6.8</v>
      </c>
      <c r="AF30" s="126"/>
      <c r="AG30" s="148"/>
      <c r="AH30" s="126"/>
      <c r="AI30" s="126"/>
      <c r="AJ30" s="170"/>
      <c r="AK30" s="170"/>
      <c r="AL30" s="170"/>
      <c r="AM30" s="86"/>
      <c r="AN30" s="86"/>
      <c r="AO30" s="86"/>
      <c r="AP30" s="86"/>
      <c r="AQ30" s="126"/>
      <c r="AR30" s="126"/>
      <c r="AS30" s="126"/>
      <c r="AT30" s="126"/>
      <c r="AU30" s="164"/>
      <c r="AV30" s="164"/>
    </row>
    <row r="31" spans="1:48">
      <c r="A31" s="164"/>
      <c r="B31" s="165" t="s">
        <v>313</v>
      </c>
      <c r="C31" s="128">
        <v>21.4</v>
      </c>
      <c r="D31" s="128">
        <v>20.5</v>
      </c>
      <c r="E31" s="128">
        <v>15.5</v>
      </c>
      <c r="F31" s="128">
        <v>3.1</v>
      </c>
      <c r="G31" s="128">
        <v>1.9</v>
      </c>
      <c r="H31" s="128">
        <v>5</v>
      </c>
      <c r="I31" s="128">
        <v>17.899999999999999</v>
      </c>
      <c r="J31" s="156"/>
      <c r="K31" s="157" t="s">
        <v>260</v>
      </c>
      <c r="L31" s="157">
        <v>-0.9</v>
      </c>
      <c r="M31" s="157">
        <v>-3.9</v>
      </c>
      <c r="N31" s="157">
        <v>2.6</v>
      </c>
      <c r="O31" s="157" t="s">
        <v>260</v>
      </c>
      <c r="P31" s="158"/>
      <c r="Q31" s="157" t="s">
        <v>260</v>
      </c>
      <c r="R31" s="157" t="s">
        <v>260</v>
      </c>
      <c r="S31" s="156"/>
      <c r="T31" s="130">
        <v>-1.1000000000000001</v>
      </c>
      <c r="U31" s="130">
        <v>-0.8</v>
      </c>
      <c r="V31" s="130">
        <v>1.3</v>
      </c>
      <c r="W31" s="129"/>
      <c r="X31" s="130">
        <v>-0.2</v>
      </c>
      <c r="Y31" s="161" t="s">
        <v>260</v>
      </c>
      <c r="Z31" s="161" t="s">
        <v>260</v>
      </c>
      <c r="AA31" s="162"/>
      <c r="AB31" s="130">
        <v>51</v>
      </c>
      <c r="AC31" s="130">
        <v>54.2</v>
      </c>
      <c r="AD31" s="161" t="s">
        <v>260</v>
      </c>
      <c r="AE31" s="167">
        <v>7.2</v>
      </c>
      <c r="AF31" s="126"/>
      <c r="AG31" s="148"/>
      <c r="AH31" s="126"/>
      <c r="AI31" s="126"/>
      <c r="AJ31" s="170"/>
      <c r="AK31" s="170"/>
      <c r="AL31" s="170"/>
      <c r="AM31" s="86"/>
      <c r="AN31" s="86"/>
      <c r="AO31" s="86"/>
      <c r="AP31" s="86"/>
      <c r="AQ31" s="126"/>
      <c r="AR31" s="126"/>
      <c r="AS31" s="126"/>
      <c r="AT31" s="126"/>
      <c r="AU31" s="164"/>
      <c r="AV31" s="164"/>
    </row>
    <row r="32" spans="1:48">
      <c r="A32" s="95"/>
      <c r="B32" s="168" t="s">
        <v>314</v>
      </c>
      <c r="C32" s="128">
        <v>23.2</v>
      </c>
      <c r="D32" s="128">
        <v>22.9</v>
      </c>
      <c r="E32" s="128">
        <v>17.100000000000001</v>
      </c>
      <c r="F32" s="128">
        <v>3.5</v>
      </c>
      <c r="G32" s="128">
        <v>2.2000000000000002</v>
      </c>
      <c r="H32" s="128">
        <v>5.7</v>
      </c>
      <c r="I32" s="128">
        <v>19.5</v>
      </c>
      <c r="J32" s="158"/>
      <c r="K32" s="157" t="s">
        <v>260</v>
      </c>
      <c r="L32" s="157">
        <v>-0.3</v>
      </c>
      <c r="M32" s="157">
        <v>-3.9</v>
      </c>
      <c r="N32" s="157">
        <v>2.1</v>
      </c>
      <c r="O32" s="157" t="s">
        <v>260</v>
      </c>
      <c r="P32" s="158"/>
      <c r="Q32" s="157" t="s">
        <v>260</v>
      </c>
      <c r="R32" s="157" t="s">
        <v>260</v>
      </c>
      <c r="S32" s="158"/>
      <c r="T32" s="130">
        <v>-0.1</v>
      </c>
      <c r="U32" s="130">
        <v>0.7</v>
      </c>
      <c r="V32" s="130">
        <v>1.3</v>
      </c>
      <c r="W32" s="172"/>
      <c r="X32" s="130">
        <v>-1.1000000000000001</v>
      </c>
      <c r="Y32" s="161" t="s">
        <v>260</v>
      </c>
      <c r="Z32" s="161" t="s">
        <v>260</v>
      </c>
      <c r="AA32" s="162"/>
      <c r="AB32" s="130">
        <v>57.9</v>
      </c>
      <c r="AC32" s="130">
        <v>61.3</v>
      </c>
      <c r="AD32" s="161" t="s">
        <v>260</v>
      </c>
      <c r="AE32" s="167">
        <v>7.9</v>
      </c>
      <c r="AF32" s="61"/>
      <c r="AG32" s="148"/>
      <c r="AH32" s="118"/>
      <c r="AI32" s="118"/>
      <c r="AJ32" s="170"/>
      <c r="AK32" s="170"/>
      <c r="AL32" s="170"/>
      <c r="AM32" s="86"/>
      <c r="AN32" s="86"/>
      <c r="AO32" s="86"/>
      <c r="AP32" s="86"/>
      <c r="AQ32" s="126"/>
      <c r="AR32" s="118"/>
      <c r="AS32" s="118"/>
      <c r="AT32" s="118"/>
      <c r="AU32" s="118"/>
      <c r="AV32" s="118"/>
    </row>
    <row r="33" spans="1:48">
      <c r="A33" s="95"/>
      <c r="B33" s="168" t="s">
        <v>315</v>
      </c>
      <c r="C33" s="128">
        <v>24.9</v>
      </c>
      <c r="D33" s="128">
        <v>25.5</v>
      </c>
      <c r="E33" s="128">
        <v>19.600000000000001</v>
      </c>
      <c r="F33" s="128">
        <v>3.4</v>
      </c>
      <c r="G33" s="128">
        <v>2.5</v>
      </c>
      <c r="H33" s="128">
        <v>5.9</v>
      </c>
      <c r="I33" s="128">
        <v>20.7</v>
      </c>
      <c r="J33" s="158"/>
      <c r="K33" s="157" t="s">
        <v>260</v>
      </c>
      <c r="L33" s="157">
        <v>0.6</v>
      </c>
      <c r="M33" s="157">
        <v>-2.7</v>
      </c>
      <c r="N33" s="157">
        <v>1.3</v>
      </c>
      <c r="O33" s="157" t="s">
        <v>260</v>
      </c>
      <c r="P33" s="158"/>
      <c r="Q33" s="157" t="s">
        <v>260</v>
      </c>
      <c r="R33" s="157" t="s">
        <v>260</v>
      </c>
      <c r="S33" s="158"/>
      <c r="T33" s="130">
        <v>0.5</v>
      </c>
      <c r="U33" s="130">
        <v>0.9</v>
      </c>
      <c r="V33" s="130">
        <v>1.5</v>
      </c>
      <c r="W33" s="172"/>
      <c r="X33" s="130">
        <v>-0.4</v>
      </c>
      <c r="Y33" s="161" t="s">
        <v>260</v>
      </c>
      <c r="Z33" s="161" t="s">
        <v>260</v>
      </c>
      <c r="AA33" s="162"/>
      <c r="AB33" s="130">
        <v>64.7</v>
      </c>
      <c r="AC33" s="130">
        <v>68.2</v>
      </c>
      <c r="AD33" s="161" t="s">
        <v>260</v>
      </c>
      <c r="AE33" s="167">
        <v>8.5</v>
      </c>
      <c r="AF33" s="61"/>
      <c r="AG33" s="148"/>
      <c r="AH33" s="118"/>
      <c r="AI33" s="118"/>
      <c r="AJ33" s="170"/>
      <c r="AK33" s="170"/>
      <c r="AL33" s="170"/>
      <c r="AM33" s="86"/>
      <c r="AN33" s="86"/>
      <c r="AO33" s="86"/>
      <c r="AP33" s="86"/>
      <c r="AQ33" s="126"/>
      <c r="AR33" s="118"/>
      <c r="AS33" s="118"/>
      <c r="AT33" s="118"/>
      <c r="AU33" s="118"/>
      <c r="AV33" s="118"/>
    </row>
    <row r="34" spans="1:48">
      <c r="A34" s="95"/>
      <c r="B34" s="168" t="s">
        <v>316</v>
      </c>
      <c r="C34" s="128">
        <v>26.6</v>
      </c>
      <c r="D34" s="128">
        <v>28.5</v>
      </c>
      <c r="E34" s="128">
        <v>22.1</v>
      </c>
      <c r="F34" s="128">
        <v>3.5</v>
      </c>
      <c r="G34" s="128">
        <v>2.9</v>
      </c>
      <c r="H34" s="128">
        <v>6.4</v>
      </c>
      <c r="I34" s="128">
        <v>22.1</v>
      </c>
      <c r="J34" s="158"/>
      <c r="K34" s="157" t="s">
        <v>260</v>
      </c>
      <c r="L34" s="157">
        <v>1.9</v>
      </c>
      <c r="M34" s="157">
        <v>-1.6</v>
      </c>
      <c r="N34" s="157">
        <v>0.1</v>
      </c>
      <c r="O34" s="157" t="s">
        <v>260</v>
      </c>
      <c r="P34" s="158"/>
      <c r="Q34" s="157" t="s">
        <v>260</v>
      </c>
      <c r="R34" s="157" t="s">
        <v>260</v>
      </c>
      <c r="S34" s="158"/>
      <c r="T34" s="130">
        <v>1.9</v>
      </c>
      <c r="U34" s="130">
        <v>2.4</v>
      </c>
      <c r="V34" s="130">
        <v>1.7</v>
      </c>
      <c r="W34" s="172"/>
      <c r="X34" s="130">
        <v>1.5</v>
      </c>
      <c r="Y34" s="161" t="s">
        <v>260</v>
      </c>
      <c r="Z34" s="161" t="s">
        <v>260</v>
      </c>
      <c r="AA34" s="162"/>
      <c r="AB34" s="130">
        <v>74</v>
      </c>
      <c r="AC34" s="130">
        <v>79.3</v>
      </c>
      <c r="AD34" s="157">
        <v>2.5</v>
      </c>
      <c r="AE34" s="167">
        <v>9.1999999999999993</v>
      </c>
      <c r="AF34" s="118"/>
      <c r="AG34" s="148"/>
      <c r="AH34" s="118"/>
      <c r="AI34" s="118"/>
      <c r="AJ34" s="170"/>
      <c r="AK34" s="170"/>
      <c r="AL34" s="170"/>
      <c r="AM34" s="86"/>
      <c r="AN34" s="86"/>
      <c r="AO34" s="86"/>
      <c r="AP34" s="86"/>
      <c r="AQ34" s="126"/>
      <c r="AR34" s="118"/>
      <c r="AS34" s="118"/>
      <c r="AT34" s="118"/>
      <c r="AU34" s="118"/>
      <c r="AV34" s="118"/>
    </row>
    <row r="35" spans="1:48">
      <c r="A35" s="95"/>
      <c r="B35" s="168" t="s">
        <v>317</v>
      </c>
      <c r="C35" s="128">
        <v>30.1</v>
      </c>
      <c r="D35" s="128">
        <v>33.4</v>
      </c>
      <c r="E35" s="128">
        <v>25.8</v>
      </c>
      <c r="F35" s="128">
        <v>4.3</v>
      </c>
      <c r="G35" s="128">
        <v>3.4</v>
      </c>
      <c r="H35" s="128">
        <v>7.7</v>
      </c>
      <c r="I35" s="128">
        <v>24.7</v>
      </c>
      <c r="J35" s="158"/>
      <c r="K35" s="157" t="s">
        <v>260</v>
      </c>
      <c r="L35" s="157">
        <v>3.4</v>
      </c>
      <c r="M35" s="157">
        <v>-0.9</v>
      </c>
      <c r="N35" s="157">
        <v>-0.9</v>
      </c>
      <c r="O35" s="157" t="s">
        <v>260</v>
      </c>
      <c r="P35" s="158"/>
      <c r="Q35" s="157" t="s">
        <v>260</v>
      </c>
      <c r="R35" s="157" t="s">
        <v>260</v>
      </c>
      <c r="S35" s="158"/>
      <c r="T35" s="130">
        <v>2.1</v>
      </c>
      <c r="U35" s="130">
        <v>4.4000000000000004</v>
      </c>
      <c r="V35" s="130">
        <v>2</v>
      </c>
      <c r="W35" s="172"/>
      <c r="X35" s="130">
        <v>3</v>
      </c>
      <c r="Y35" s="161" t="s">
        <v>260</v>
      </c>
      <c r="Z35" s="161" t="s">
        <v>260</v>
      </c>
      <c r="AA35" s="162"/>
      <c r="AB35" s="130">
        <v>83</v>
      </c>
      <c r="AC35" s="130">
        <v>88.9</v>
      </c>
      <c r="AD35" s="157">
        <v>6.5</v>
      </c>
      <c r="AE35" s="167">
        <v>10.1</v>
      </c>
      <c r="AF35" s="118"/>
      <c r="AG35" s="148"/>
      <c r="AH35" s="118"/>
      <c r="AI35" s="118"/>
      <c r="AJ35" s="170"/>
      <c r="AK35" s="170"/>
      <c r="AL35" s="170"/>
      <c r="AM35" s="86"/>
      <c r="AN35" s="86"/>
      <c r="AO35" s="86"/>
      <c r="AP35" s="86"/>
      <c r="AQ35" s="126"/>
      <c r="AR35" s="118"/>
      <c r="AS35" s="118"/>
      <c r="AT35" s="118"/>
      <c r="AU35" s="118"/>
      <c r="AV35" s="118"/>
    </row>
    <row r="36" spans="1:48">
      <c r="A36" s="61"/>
      <c r="B36" s="168" t="s">
        <v>318</v>
      </c>
      <c r="C36" s="128">
        <v>38.299999999999997</v>
      </c>
      <c r="D36" s="128">
        <v>43.9</v>
      </c>
      <c r="E36" s="128">
        <v>34.1</v>
      </c>
      <c r="F36" s="128">
        <v>5.5</v>
      </c>
      <c r="G36" s="128">
        <v>4.3</v>
      </c>
      <c r="H36" s="128">
        <v>9.8000000000000007</v>
      </c>
      <c r="I36" s="128">
        <v>31.9</v>
      </c>
      <c r="J36" s="158"/>
      <c r="K36" s="157" t="s">
        <v>260</v>
      </c>
      <c r="L36" s="157">
        <v>5.6</v>
      </c>
      <c r="M36" s="157">
        <v>0.1</v>
      </c>
      <c r="N36" s="157">
        <v>-2.2999999999999998</v>
      </c>
      <c r="O36" s="157" t="s">
        <v>260</v>
      </c>
      <c r="P36" s="173"/>
      <c r="Q36" s="157" t="s">
        <v>260</v>
      </c>
      <c r="R36" s="157">
        <v>52.1</v>
      </c>
      <c r="S36" s="173"/>
      <c r="T36" s="130">
        <v>5.0999999999999996</v>
      </c>
      <c r="U36" s="130">
        <v>8</v>
      </c>
      <c r="V36" s="130">
        <v>2.4</v>
      </c>
      <c r="W36" s="172"/>
      <c r="X36" s="130">
        <v>3.4</v>
      </c>
      <c r="Y36" s="161" t="s">
        <v>260</v>
      </c>
      <c r="Z36" s="157">
        <v>53.7</v>
      </c>
      <c r="AA36" s="162"/>
      <c r="AB36" s="130">
        <v>98.2</v>
      </c>
      <c r="AC36" s="130">
        <v>109.2</v>
      </c>
      <c r="AD36" s="157">
        <v>3.1</v>
      </c>
      <c r="AE36" s="167">
        <v>12.1</v>
      </c>
      <c r="AF36" s="118"/>
      <c r="AG36" s="148"/>
      <c r="AH36" s="118"/>
      <c r="AI36" s="118"/>
      <c r="AJ36" s="170"/>
      <c r="AK36" s="170"/>
      <c r="AL36" s="170"/>
      <c r="AM36" s="86"/>
      <c r="AN36" s="86"/>
      <c r="AO36" s="86"/>
      <c r="AP36" s="86"/>
      <c r="AQ36" s="126"/>
      <c r="AR36" s="118"/>
      <c r="AS36" s="118"/>
      <c r="AT36" s="118"/>
      <c r="AU36" s="118"/>
      <c r="AV36" s="118"/>
    </row>
    <row r="37" spans="1:48">
      <c r="A37" s="61"/>
      <c r="B37" s="168" t="s">
        <v>319</v>
      </c>
      <c r="C37" s="128">
        <v>48.4</v>
      </c>
      <c r="D37" s="128">
        <v>56.1</v>
      </c>
      <c r="E37" s="128">
        <v>43.9</v>
      </c>
      <c r="F37" s="128">
        <v>6.8</v>
      </c>
      <c r="G37" s="128">
        <v>5.5</v>
      </c>
      <c r="H37" s="128">
        <v>12.2</v>
      </c>
      <c r="I37" s="128">
        <v>40.299999999999997</v>
      </c>
      <c r="J37" s="158"/>
      <c r="K37" s="157">
        <v>0.6</v>
      </c>
      <c r="L37" s="157">
        <v>7.7</v>
      </c>
      <c r="M37" s="157">
        <v>0.9</v>
      </c>
      <c r="N37" s="157">
        <v>-3.6</v>
      </c>
      <c r="O37" s="157">
        <v>-3.3</v>
      </c>
      <c r="P37" s="173"/>
      <c r="Q37" s="157">
        <v>7.4</v>
      </c>
      <c r="R37" s="157">
        <v>64.7</v>
      </c>
      <c r="S37" s="173"/>
      <c r="T37" s="130">
        <v>8.8000000000000007</v>
      </c>
      <c r="U37" s="130">
        <v>10.3</v>
      </c>
      <c r="V37" s="130">
        <v>3.1</v>
      </c>
      <c r="W37" s="61"/>
      <c r="X37" s="130">
        <v>5.0999999999999996</v>
      </c>
      <c r="Y37" s="157">
        <v>4.8</v>
      </c>
      <c r="Z37" s="157">
        <v>65.599999999999994</v>
      </c>
      <c r="AA37" s="162"/>
      <c r="AB37" s="130">
        <v>120.9</v>
      </c>
      <c r="AC37" s="130">
        <v>131.1</v>
      </c>
      <c r="AD37" s="157">
        <v>-1.7</v>
      </c>
      <c r="AE37" s="167">
        <v>15</v>
      </c>
      <c r="AF37" s="118"/>
      <c r="AG37" s="148"/>
      <c r="AH37" s="118"/>
      <c r="AI37" s="118"/>
      <c r="AJ37" s="170"/>
      <c r="AK37" s="170"/>
      <c r="AL37" s="170"/>
      <c r="AM37" s="86"/>
      <c r="AN37" s="86"/>
      <c r="AO37" s="86"/>
      <c r="AP37" s="86"/>
      <c r="AQ37" s="126"/>
      <c r="AR37" s="118"/>
      <c r="AS37" s="118"/>
      <c r="AT37" s="118"/>
      <c r="AU37" s="118"/>
      <c r="AV37" s="118"/>
    </row>
    <row r="38" spans="1:48">
      <c r="A38" s="61"/>
      <c r="B38" s="168" t="s">
        <v>320</v>
      </c>
      <c r="C38" s="128">
        <v>57.1</v>
      </c>
      <c r="D38" s="128">
        <v>64.099999999999994</v>
      </c>
      <c r="E38" s="128">
        <v>51.2</v>
      </c>
      <c r="F38" s="128">
        <v>6.4</v>
      </c>
      <c r="G38" s="128">
        <v>6.4</v>
      </c>
      <c r="H38" s="128">
        <v>12.9</v>
      </c>
      <c r="I38" s="128">
        <v>46.5</v>
      </c>
      <c r="J38" s="158"/>
      <c r="K38" s="157">
        <v>-0.4</v>
      </c>
      <c r="L38" s="157">
        <v>7</v>
      </c>
      <c r="M38" s="157">
        <v>0.6</v>
      </c>
      <c r="N38" s="157">
        <v>-1.9</v>
      </c>
      <c r="O38" s="157">
        <v>-0.9</v>
      </c>
      <c r="P38" s="158"/>
      <c r="Q38" s="157">
        <v>6.1</v>
      </c>
      <c r="R38" s="157">
        <v>73.599999999999994</v>
      </c>
      <c r="S38" s="158"/>
      <c r="T38" s="130">
        <v>5.8</v>
      </c>
      <c r="U38" s="130">
        <v>8.1999999999999993</v>
      </c>
      <c r="V38" s="130">
        <v>4.0999999999999996</v>
      </c>
      <c r="W38" s="172"/>
      <c r="X38" s="130">
        <v>5.0999999999999996</v>
      </c>
      <c r="Y38" s="157">
        <v>4.2</v>
      </c>
      <c r="Z38" s="157">
        <v>76</v>
      </c>
      <c r="AA38" s="162"/>
      <c r="AB38" s="130">
        <v>142</v>
      </c>
      <c r="AC38" s="130">
        <v>153.9</v>
      </c>
      <c r="AD38" s="157">
        <v>-0.6</v>
      </c>
      <c r="AE38" s="167">
        <v>17.2</v>
      </c>
      <c r="AF38" s="118"/>
      <c r="AG38" s="148"/>
      <c r="AH38" s="118"/>
      <c r="AI38" s="118"/>
      <c r="AJ38" s="170"/>
      <c r="AK38" s="170"/>
      <c r="AL38" s="170"/>
      <c r="AM38" s="86"/>
      <c r="AN38" s="86"/>
      <c r="AO38" s="86"/>
      <c r="AP38" s="86"/>
      <c r="AQ38" s="126"/>
      <c r="AR38" s="118"/>
      <c r="AS38" s="118"/>
      <c r="AT38" s="118"/>
      <c r="AU38" s="118"/>
      <c r="AV38" s="118"/>
    </row>
    <row r="39" spans="1:48">
      <c r="A39" s="61"/>
      <c r="B39" s="168" t="s">
        <v>321</v>
      </c>
      <c r="C39" s="128">
        <v>63.7</v>
      </c>
      <c r="D39" s="128">
        <v>70.2</v>
      </c>
      <c r="E39" s="128">
        <v>57.5</v>
      </c>
      <c r="F39" s="128">
        <v>5.2</v>
      </c>
      <c r="G39" s="128">
        <v>7.4</v>
      </c>
      <c r="H39" s="128">
        <v>12.6</v>
      </c>
      <c r="I39" s="128">
        <v>52.5</v>
      </c>
      <c r="J39" s="158"/>
      <c r="K39" s="157">
        <v>0.6</v>
      </c>
      <c r="L39" s="157">
        <v>6.4</v>
      </c>
      <c r="M39" s="157">
        <v>1.2</v>
      </c>
      <c r="N39" s="157">
        <v>-0.5</v>
      </c>
      <c r="O39" s="157">
        <v>0.1</v>
      </c>
      <c r="P39" s="158"/>
      <c r="Q39" s="157">
        <v>5.8</v>
      </c>
      <c r="R39" s="157">
        <v>79.5</v>
      </c>
      <c r="S39" s="158"/>
      <c r="T39" s="130">
        <v>4.7</v>
      </c>
      <c r="U39" s="130">
        <v>5.6</v>
      </c>
      <c r="V39" s="130">
        <v>4.9000000000000004</v>
      </c>
      <c r="W39" s="172"/>
      <c r="X39" s="130">
        <v>5.3</v>
      </c>
      <c r="Y39" s="157">
        <v>4.7</v>
      </c>
      <c r="Z39" s="157">
        <v>86.4</v>
      </c>
      <c r="AA39" s="162"/>
      <c r="AB39" s="130">
        <v>166</v>
      </c>
      <c r="AC39" s="130">
        <v>179.2</v>
      </c>
      <c r="AD39" s="157">
        <v>-0.5</v>
      </c>
      <c r="AE39" s="167">
        <v>19.5</v>
      </c>
      <c r="AF39" s="118"/>
      <c r="AG39" s="148"/>
      <c r="AH39" s="118"/>
      <c r="AI39" s="118"/>
      <c r="AJ39" s="170"/>
      <c r="AK39" s="170"/>
      <c r="AL39" s="170"/>
      <c r="AM39" s="86"/>
      <c r="AN39" s="86"/>
      <c r="AO39" s="86"/>
      <c r="AP39" s="86"/>
      <c r="AQ39" s="126"/>
      <c r="AR39" s="118"/>
      <c r="AS39" s="118"/>
      <c r="AT39" s="118"/>
      <c r="AU39" s="118"/>
      <c r="AV39" s="118"/>
    </row>
    <row r="40" spans="1:48">
      <c r="A40" s="61"/>
      <c r="B40" s="168" t="s">
        <v>322</v>
      </c>
      <c r="C40" s="128">
        <v>71</v>
      </c>
      <c r="D40" s="128">
        <v>79.7</v>
      </c>
      <c r="E40" s="128">
        <v>66.099999999999994</v>
      </c>
      <c r="F40" s="128">
        <v>5.2</v>
      </c>
      <c r="G40" s="128">
        <v>8.4</v>
      </c>
      <c r="H40" s="128">
        <v>13.6</v>
      </c>
      <c r="I40" s="128">
        <v>58.4</v>
      </c>
      <c r="J40" s="158"/>
      <c r="K40" s="157">
        <v>4.8</v>
      </c>
      <c r="L40" s="157">
        <v>8.6999999999999993</v>
      </c>
      <c r="M40" s="157">
        <v>3.5</v>
      </c>
      <c r="N40" s="157">
        <v>-2</v>
      </c>
      <c r="O40" s="157">
        <v>-3.3</v>
      </c>
      <c r="P40" s="158"/>
      <c r="Q40" s="157">
        <v>10</v>
      </c>
      <c r="R40" s="157">
        <v>88.6</v>
      </c>
      <c r="S40" s="158"/>
      <c r="T40" s="130">
        <v>7.8</v>
      </c>
      <c r="U40" s="130">
        <v>9</v>
      </c>
      <c r="V40" s="130">
        <v>5.9</v>
      </c>
      <c r="W40" s="172"/>
      <c r="X40" s="130">
        <v>7.2</v>
      </c>
      <c r="Y40" s="157">
        <v>8.6</v>
      </c>
      <c r="Z40" s="157">
        <v>96.7</v>
      </c>
      <c r="AA40" s="162"/>
      <c r="AB40" s="130">
        <v>192.2</v>
      </c>
      <c r="AC40" s="130">
        <v>209.9</v>
      </c>
      <c r="AD40" s="157">
        <v>1.6</v>
      </c>
      <c r="AE40" s="167">
        <v>21.7</v>
      </c>
      <c r="AF40" s="118"/>
      <c r="AG40" s="148"/>
      <c r="AH40" s="118"/>
      <c r="AI40" s="118"/>
      <c r="AJ40" s="170"/>
      <c r="AK40" s="170"/>
      <c r="AL40" s="170"/>
      <c r="AM40" s="86"/>
      <c r="AN40" s="86"/>
      <c r="AO40" s="86"/>
      <c r="AP40" s="86"/>
      <c r="AQ40" s="126"/>
      <c r="AR40" s="118"/>
      <c r="AS40" s="118"/>
      <c r="AT40" s="118"/>
      <c r="AU40" s="118"/>
      <c r="AV40" s="118"/>
    </row>
    <row r="41" spans="1:48">
      <c r="A41" s="61"/>
      <c r="B41" s="168" t="s">
        <v>323</v>
      </c>
      <c r="C41" s="128">
        <v>86.8</v>
      </c>
      <c r="D41" s="128">
        <v>95.3</v>
      </c>
      <c r="E41" s="128">
        <v>79.599999999999994</v>
      </c>
      <c r="F41" s="128">
        <v>5.8</v>
      </c>
      <c r="G41" s="128">
        <v>10</v>
      </c>
      <c r="H41" s="128">
        <v>15.7</v>
      </c>
      <c r="I41" s="128">
        <v>72.5</v>
      </c>
      <c r="J41" s="158"/>
      <c r="K41" s="157">
        <v>3.4</v>
      </c>
      <c r="L41" s="157">
        <v>8.5</v>
      </c>
      <c r="M41" s="157">
        <v>2.8</v>
      </c>
      <c r="N41" s="157">
        <v>-0.2</v>
      </c>
      <c r="O41" s="157">
        <v>-0.8</v>
      </c>
      <c r="P41" s="158"/>
      <c r="Q41" s="157">
        <v>9.1999999999999993</v>
      </c>
      <c r="R41" s="157">
        <v>98.2</v>
      </c>
      <c r="S41" s="158"/>
      <c r="T41" s="130">
        <v>8.1</v>
      </c>
      <c r="U41" s="130">
        <v>9.6999999999999993</v>
      </c>
      <c r="V41" s="130">
        <v>7.6</v>
      </c>
      <c r="W41" s="172"/>
      <c r="X41" s="130">
        <v>6.1</v>
      </c>
      <c r="Y41" s="157">
        <v>6.7</v>
      </c>
      <c r="Z41" s="157">
        <v>107.5</v>
      </c>
      <c r="AA41" s="162"/>
      <c r="AB41" s="130">
        <v>232.5</v>
      </c>
      <c r="AC41" s="130">
        <v>251.3</v>
      </c>
      <c r="AD41" s="157">
        <v>-0.1</v>
      </c>
      <c r="AE41" s="167">
        <v>25.4</v>
      </c>
      <c r="AF41" s="118"/>
      <c r="AG41" s="148"/>
      <c r="AH41" s="118"/>
      <c r="AI41" s="118"/>
      <c r="AJ41" s="170"/>
      <c r="AK41" s="170"/>
      <c r="AL41" s="170"/>
      <c r="AM41" s="86"/>
      <c r="AN41" s="86"/>
      <c r="AO41" s="86"/>
      <c r="AP41" s="86"/>
      <c r="AQ41" s="126"/>
      <c r="AR41" s="118"/>
      <c r="AS41" s="118"/>
      <c r="AT41" s="118"/>
      <c r="AU41" s="118"/>
      <c r="AV41" s="118"/>
    </row>
    <row r="42" spans="1:48">
      <c r="A42" s="61"/>
      <c r="B42" s="168" t="s">
        <v>324</v>
      </c>
      <c r="C42" s="128">
        <v>103.2</v>
      </c>
      <c r="D42" s="128">
        <v>114.7</v>
      </c>
      <c r="E42" s="128">
        <v>96.8</v>
      </c>
      <c r="F42" s="128">
        <v>5.8</v>
      </c>
      <c r="G42" s="128">
        <v>12.1</v>
      </c>
      <c r="H42" s="128">
        <v>17.899999999999999</v>
      </c>
      <c r="I42" s="128">
        <v>85.9</v>
      </c>
      <c r="J42" s="158"/>
      <c r="K42" s="157">
        <v>1.9</v>
      </c>
      <c r="L42" s="157">
        <v>11.5</v>
      </c>
      <c r="M42" s="157">
        <v>5.7</v>
      </c>
      <c r="N42" s="157">
        <v>-1.5</v>
      </c>
      <c r="O42" s="157">
        <v>2.2999999999999998</v>
      </c>
      <c r="P42" s="158"/>
      <c r="Q42" s="157">
        <v>7.7</v>
      </c>
      <c r="R42" s="157">
        <v>113.8</v>
      </c>
      <c r="S42" s="158"/>
      <c r="T42" s="130">
        <v>12.5</v>
      </c>
      <c r="U42" s="130">
        <v>12.3</v>
      </c>
      <c r="V42" s="130">
        <v>9.1999999999999993</v>
      </c>
      <c r="W42" s="172"/>
      <c r="X42" s="130">
        <v>9</v>
      </c>
      <c r="Y42" s="157">
        <v>5.0999999999999996</v>
      </c>
      <c r="Z42" s="157">
        <v>126.2</v>
      </c>
      <c r="AA42" s="162"/>
      <c r="AB42" s="130">
        <v>267.5</v>
      </c>
      <c r="AC42" s="130">
        <v>281.89999999999998</v>
      </c>
      <c r="AD42" s="157">
        <v>-2.8</v>
      </c>
      <c r="AE42" s="167">
        <v>30.2</v>
      </c>
      <c r="AF42" s="118"/>
      <c r="AG42" s="148"/>
      <c r="AH42" s="118"/>
      <c r="AI42" s="118"/>
      <c r="AJ42" s="170"/>
      <c r="AK42" s="170"/>
      <c r="AL42" s="170"/>
      <c r="AM42" s="86"/>
      <c r="AN42" s="86"/>
      <c r="AO42" s="86"/>
      <c r="AP42" s="86"/>
      <c r="AQ42" s="126"/>
      <c r="AR42" s="118"/>
      <c r="AS42" s="118"/>
      <c r="AT42" s="118"/>
      <c r="AU42" s="118"/>
      <c r="AV42" s="118"/>
    </row>
    <row r="43" spans="1:48">
      <c r="A43" s="61"/>
      <c r="B43" s="168" t="s">
        <v>325</v>
      </c>
      <c r="C43" s="128">
        <v>122.2</v>
      </c>
      <c r="D43" s="128">
        <v>128.19999999999999</v>
      </c>
      <c r="E43" s="128">
        <v>110.8</v>
      </c>
      <c r="F43" s="128">
        <v>4.0999999999999996</v>
      </c>
      <c r="G43" s="128">
        <v>13.2</v>
      </c>
      <c r="H43" s="128">
        <v>17.3</v>
      </c>
      <c r="I43" s="128">
        <v>101.5</v>
      </c>
      <c r="J43" s="158"/>
      <c r="K43" s="157">
        <v>-4.5</v>
      </c>
      <c r="L43" s="157">
        <v>6</v>
      </c>
      <c r="M43" s="157">
        <v>1.9</v>
      </c>
      <c r="N43" s="157">
        <v>5.7</v>
      </c>
      <c r="O43" s="157">
        <v>12.1</v>
      </c>
      <c r="P43" s="158"/>
      <c r="Q43" s="157">
        <v>-0.4</v>
      </c>
      <c r="R43" s="157">
        <v>125.2</v>
      </c>
      <c r="S43" s="158"/>
      <c r="T43" s="130">
        <v>7.6</v>
      </c>
      <c r="U43" s="130">
        <v>8.6999999999999993</v>
      </c>
      <c r="V43" s="130">
        <v>11.2</v>
      </c>
      <c r="W43" s="172"/>
      <c r="X43" s="130">
        <v>8.3000000000000007</v>
      </c>
      <c r="Y43" s="157">
        <v>1.9</v>
      </c>
      <c r="Z43" s="157">
        <v>133.6</v>
      </c>
      <c r="AA43" s="162"/>
      <c r="AB43" s="130">
        <v>298</v>
      </c>
      <c r="AC43" s="130">
        <v>312.5</v>
      </c>
      <c r="AD43" s="157">
        <v>-3.2</v>
      </c>
      <c r="AE43" s="167">
        <v>33.4</v>
      </c>
      <c r="AF43" s="118"/>
      <c r="AG43" s="148"/>
      <c r="AH43" s="118"/>
      <c r="AI43" s="118"/>
      <c r="AJ43" s="170"/>
      <c r="AK43" s="170"/>
      <c r="AL43" s="170"/>
      <c r="AM43" s="86"/>
      <c r="AN43" s="86"/>
      <c r="AO43" s="86"/>
      <c r="AP43" s="86"/>
      <c r="AQ43" s="126"/>
      <c r="AR43" s="118"/>
      <c r="AS43" s="118"/>
      <c r="AT43" s="118"/>
      <c r="AU43" s="118"/>
      <c r="AV43" s="118"/>
    </row>
    <row r="44" spans="1:48">
      <c r="A44" s="61"/>
      <c r="B44" s="168" t="s">
        <v>326</v>
      </c>
      <c r="C44" s="128">
        <v>133.1</v>
      </c>
      <c r="D44" s="128">
        <v>141.6</v>
      </c>
      <c r="E44" s="128">
        <v>121.6</v>
      </c>
      <c r="F44" s="128">
        <v>6.1</v>
      </c>
      <c r="G44" s="128">
        <v>13.9</v>
      </c>
      <c r="H44" s="128">
        <v>20</v>
      </c>
      <c r="I44" s="128">
        <v>110.4</v>
      </c>
      <c r="J44" s="158"/>
      <c r="K44" s="157">
        <v>-4.0999999999999996</v>
      </c>
      <c r="L44" s="157">
        <v>8.5</v>
      </c>
      <c r="M44" s="157">
        <v>2.4</v>
      </c>
      <c r="N44" s="157">
        <v>3.4</v>
      </c>
      <c r="O44" s="157">
        <v>9.9</v>
      </c>
      <c r="P44" s="158"/>
      <c r="Q44" s="157">
        <v>2</v>
      </c>
      <c r="R44" s="157">
        <v>132.5</v>
      </c>
      <c r="S44" s="158"/>
      <c r="T44" s="130">
        <v>12.8</v>
      </c>
      <c r="U44" s="130">
        <v>9</v>
      </c>
      <c r="V44" s="130">
        <v>12.1</v>
      </c>
      <c r="W44" s="172"/>
      <c r="X44" s="130">
        <v>8.6999999999999993</v>
      </c>
      <c r="Y44" s="157">
        <v>2.2000000000000002</v>
      </c>
      <c r="Z44" s="157">
        <v>142.9</v>
      </c>
      <c r="AA44" s="162"/>
      <c r="AB44" s="130">
        <v>327.10000000000002</v>
      </c>
      <c r="AC44" s="130">
        <v>342.5</v>
      </c>
      <c r="AD44" s="157">
        <v>-2.7</v>
      </c>
      <c r="AE44" s="167">
        <v>35.9</v>
      </c>
      <c r="AF44" s="118"/>
      <c r="AG44" s="148"/>
      <c r="AH44" s="118"/>
      <c r="AI44" s="118"/>
      <c r="AJ44" s="170"/>
      <c r="AK44" s="170"/>
      <c r="AL44" s="170"/>
      <c r="AM44" s="86"/>
      <c r="AN44" s="86"/>
      <c r="AO44" s="86"/>
      <c r="AP44" s="86"/>
      <c r="AQ44" s="126"/>
      <c r="AR44" s="118"/>
      <c r="AS44" s="118"/>
      <c r="AT44" s="118"/>
      <c r="AU44" s="118"/>
      <c r="AV44" s="118"/>
    </row>
    <row r="45" spans="1:48">
      <c r="A45" s="61"/>
      <c r="B45" s="168" t="s">
        <v>327</v>
      </c>
      <c r="C45" s="128">
        <v>141.6</v>
      </c>
      <c r="D45" s="128">
        <v>153.4</v>
      </c>
      <c r="E45" s="128">
        <v>131.30000000000001</v>
      </c>
      <c r="F45" s="128">
        <v>7.6</v>
      </c>
      <c r="G45" s="128">
        <v>14.6</v>
      </c>
      <c r="H45" s="128">
        <v>22.1</v>
      </c>
      <c r="I45" s="128">
        <v>118.3</v>
      </c>
      <c r="J45" s="158"/>
      <c r="K45" s="157">
        <v>-0.4</v>
      </c>
      <c r="L45" s="157">
        <v>11.8</v>
      </c>
      <c r="M45" s="157">
        <v>4.2</v>
      </c>
      <c r="N45" s="157">
        <v>0.6</v>
      </c>
      <c r="O45" s="157">
        <v>5.2</v>
      </c>
      <c r="P45" s="158"/>
      <c r="Q45" s="157">
        <v>7.2</v>
      </c>
      <c r="R45" s="157">
        <v>143.6</v>
      </c>
      <c r="S45" s="158"/>
      <c r="T45" s="130">
        <v>12.3</v>
      </c>
      <c r="U45" s="130">
        <v>9.8000000000000007</v>
      </c>
      <c r="V45" s="130">
        <v>13.2</v>
      </c>
      <c r="W45" s="172"/>
      <c r="X45" s="130">
        <v>11.8</v>
      </c>
      <c r="Y45" s="157">
        <v>7.2</v>
      </c>
      <c r="Z45" s="157">
        <v>155.1</v>
      </c>
      <c r="AA45" s="162"/>
      <c r="AB45" s="130">
        <v>357.8</v>
      </c>
      <c r="AC45" s="130">
        <v>369.6</v>
      </c>
      <c r="AD45" s="157">
        <v>-1.5</v>
      </c>
      <c r="AE45" s="167">
        <v>37.6</v>
      </c>
      <c r="AF45" s="118"/>
      <c r="AG45" s="148"/>
      <c r="AH45" s="118"/>
      <c r="AI45" s="118"/>
      <c r="AJ45" s="170"/>
      <c r="AK45" s="170"/>
      <c r="AL45" s="170"/>
      <c r="AM45" s="86"/>
      <c r="AN45" s="86"/>
      <c r="AO45" s="86"/>
      <c r="AP45" s="86"/>
      <c r="AQ45" s="126"/>
      <c r="AR45" s="118"/>
      <c r="AS45" s="118"/>
      <c r="AT45" s="118"/>
      <c r="AU45" s="118"/>
      <c r="AV45" s="118"/>
    </row>
    <row r="46" spans="1:48">
      <c r="A46" s="61"/>
      <c r="B46" s="168" t="s">
        <v>328</v>
      </c>
      <c r="C46" s="128">
        <v>151.5</v>
      </c>
      <c r="D46" s="128">
        <v>164.1</v>
      </c>
      <c r="E46" s="128">
        <v>142</v>
      </c>
      <c r="F46" s="128">
        <v>7.3</v>
      </c>
      <c r="G46" s="128">
        <v>14.8</v>
      </c>
      <c r="H46" s="128">
        <v>22.1</v>
      </c>
      <c r="I46" s="128">
        <v>129.69999999999999</v>
      </c>
      <c r="J46" s="158"/>
      <c r="K46" s="157">
        <v>3.4</v>
      </c>
      <c r="L46" s="157">
        <v>12.5</v>
      </c>
      <c r="M46" s="157">
        <v>5.2</v>
      </c>
      <c r="N46" s="157">
        <v>1.4</v>
      </c>
      <c r="O46" s="157">
        <v>3.3</v>
      </c>
      <c r="P46" s="158"/>
      <c r="Q46" s="157">
        <v>10.7</v>
      </c>
      <c r="R46" s="157">
        <v>157</v>
      </c>
      <c r="S46" s="158"/>
      <c r="T46" s="130">
        <v>10.3</v>
      </c>
      <c r="U46" s="130">
        <v>10.3</v>
      </c>
      <c r="V46" s="130">
        <v>14.7</v>
      </c>
      <c r="W46" s="172"/>
      <c r="X46" s="130">
        <v>11.1</v>
      </c>
      <c r="Y46" s="157">
        <v>9.1999999999999993</v>
      </c>
      <c r="Z46" s="157">
        <v>166.5</v>
      </c>
      <c r="AA46" s="162"/>
      <c r="AB46" s="130">
        <v>385.7</v>
      </c>
      <c r="AC46" s="130">
        <v>405.5</v>
      </c>
      <c r="AD46" s="157">
        <v>-0.4</v>
      </c>
      <c r="AE46" s="167">
        <v>39.6</v>
      </c>
      <c r="AF46" s="118"/>
      <c r="AG46" s="148"/>
      <c r="AH46" s="118"/>
      <c r="AI46" s="118"/>
      <c r="AJ46" s="170"/>
      <c r="AK46" s="170"/>
      <c r="AL46" s="170"/>
      <c r="AM46" s="86"/>
      <c r="AN46" s="86"/>
      <c r="AO46" s="86"/>
      <c r="AP46" s="86"/>
      <c r="AQ46" s="126"/>
      <c r="AR46" s="118"/>
      <c r="AS46" s="118"/>
      <c r="AT46" s="118"/>
      <c r="AU46" s="118"/>
      <c r="AV46" s="118"/>
    </row>
    <row r="47" spans="1:48">
      <c r="A47" s="61"/>
      <c r="B47" s="168" t="s">
        <v>329</v>
      </c>
      <c r="C47" s="128">
        <v>162.19999999999999</v>
      </c>
      <c r="D47" s="128">
        <v>171.3</v>
      </c>
      <c r="E47" s="128">
        <v>150.5</v>
      </c>
      <c r="F47" s="128">
        <v>6.3</v>
      </c>
      <c r="G47" s="128">
        <v>14.4</v>
      </c>
      <c r="H47" s="128">
        <v>20.7</v>
      </c>
      <c r="I47" s="128">
        <v>138.6</v>
      </c>
      <c r="J47" s="158"/>
      <c r="K47" s="157">
        <v>2.6</v>
      </c>
      <c r="L47" s="157">
        <v>9</v>
      </c>
      <c r="M47" s="157">
        <v>2.7</v>
      </c>
      <c r="N47" s="157">
        <v>5.6</v>
      </c>
      <c r="O47" s="157">
        <v>5.6</v>
      </c>
      <c r="P47" s="158"/>
      <c r="Q47" s="157">
        <v>9</v>
      </c>
      <c r="R47" s="157">
        <v>162.5</v>
      </c>
      <c r="S47" s="158"/>
      <c r="T47" s="130">
        <v>11.1</v>
      </c>
      <c r="U47" s="130">
        <v>5.7</v>
      </c>
      <c r="V47" s="130">
        <v>16.600000000000001</v>
      </c>
      <c r="W47" s="172"/>
      <c r="X47" s="130">
        <v>9.6</v>
      </c>
      <c r="Y47" s="157">
        <v>9.6</v>
      </c>
      <c r="Z47" s="157">
        <v>179.3</v>
      </c>
      <c r="AA47" s="162"/>
      <c r="AB47" s="130">
        <v>423.5</v>
      </c>
      <c r="AC47" s="130">
        <v>438.1</v>
      </c>
      <c r="AD47" s="157">
        <v>0.1</v>
      </c>
      <c r="AE47" s="167">
        <v>41.8</v>
      </c>
      <c r="AF47" s="118"/>
      <c r="AG47" s="148"/>
      <c r="AH47" s="118"/>
      <c r="AI47" s="118"/>
      <c r="AJ47" s="170"/>
      <c r="AK47" s="170"/>
      <c r="AL47" s="170"/>
      <c r="AM47" s="86"/>
      <c r="AN47" s="86"/>
      <c r="AO47" s="86"/>
      <c r="AP47" s="86"/>
      <c r="AQ47" s="126"/>
      <c r="AR47" s="118"/>
      <c r="AS47" s="118"/>
      <c r="AT47" s="118"/>
      <c r="AU47" s="118"/>
      <c r="AV47" s="118"/>
    </row>
    <row r="48" spans="1:48">
      <c r="A48" s="61"/>
      <c r="B48" s="168" t="s">
        <v>330</v>
      </c>
      <c r="C48" s="128">
        <v>170</v>
      </c>
      <c r="D48" s="128">
        <v>178.4</v>
      </c>
      <c r="E48" s="128">
        <v>158.69999999999999</v>
      </c>
      <c r="F48" s="128">
        <v>4.8</v>
      </c>
      <c r="G48" s="128">
        <v>14.9</v>
      </c>
      <c r="H48" s="128">
        <v>19.7</v>
      </c>
      <c r="I48" s="128">
        <v>148</v>
      </c>
      <c r="J48" s="158"/>
      <c r="K48" s="157">
        <v>4.3</v>
      </c>
      <c r="L48" s="157">
        <v>8.4</v>
      </c>
      <c r="M48" s="157">
        <v>3.6</v>
      </c>
      <c r="N48" s="157">
        <v>6.4</v>
      </c>
      <c r="O48" s="157">
        <v>5.7</v>
      </c>
      <c r="P48" s="158"/>
      <c r="Q48" s="157">
        <v>9.1</v>
      </c>
      <c r="R48" s="157">
        <v>167.8</v>
      </c>
      <c r="S48" s="158"/>
      <c r="T48" s="130">
        <v>10.4</v>
      </c>
      <c r="U48" s="130">
        <v>3.7</v>
      </c>
      <c r="V48" s="130">
        <v>17.2</v>
      </c>
      <c r="W48" s="172"/>
      <c r="X48" s="130">
        <v>9.4</v>
      </c>
      <c r="Y48" s="157">
        <v>10.1</v>
      </c>
      <c r="Z48" s="157">
        <v>190.7</v>
      </c>
      <c r="AA48" s="162"/>
      <c r="AB48" s="130">
        <v>455.1</v>
      </c>
      <c r="AC48" s="130">
        <v>481.1</v>
      </c>
      <c r="AD48" s="157">
        <v>0.3</v>
      </c>
      <c r="AE48" s="167">
        <v>43.6</v>
      </c>
      <c r="AF48" s="118"/>
      <c r="AG48" s="148"/>
      <c r="AH48" s="118"/>
      <c r="AI48" s="118"/>
      <c r="AJ48" s="170"/>
      <c r="AK48" s="170"/>
      <c r="AL48" s="170"/>
      <c r="AM48" s="86"/>
      <c r="AN48" s="86"/>
      <c r="AO48" s="86"/>
      <c r="AP48" s="86"/>
      <c r="AQ48" s="126"/>
      <c r="AR48" s="118"/>
      <c r="AS48" s="118"/>
      <c r="AT48" s="118"/>
      <c r="AU48" s="118"/>
      <c r="AV48" s="118"/>
    </row>
    <row r="49" spans="1:48">
      <c r="A49" s="61"/>
      <c r="B49" s="168" t="s">
        <v>331</v>
      </c>
      <c r="C49" s="128">
        <v>184.5</v>
      </c>
      <c r="D49" s="128">
        <v>189.3</v>
      </c>
      <c r="E49" s="128">
        <v>169.6</v>
      </c>
      <c r="F49" s="128">
        <v>4.7</v>
      </c>
      <c r="G49" s="128">
        <v>14.9</v>
      </c>
      <c r="H49" s="128">
        <v>19.600000000000001</v>
      </c>
      <c r="I49" s="128">
        <v>162</v>
      </c>
      <c r="J49" s="158"/>
      <c r="K49" s="157">
        <v>5.9</v>
      </c>
      <c r="L49" s="157">
        <v>4.7</v>
      </c>
      <c r="M49" s="157">
        <v>0</v>
      </c>
      <c r="N49" s="157">
        <v>10.4</v>
      </c>
      <c r="O49" s="157">
        <v>4.4000000000000004</v>
      </c>
      <c r="P49" s="158"/>
      <c r="Q49" s="157">
        <v>10.7</v>
      </c>
      <c r="R49" s="157">
        <v>167.4</v>
      </c>
      <c r="S49" s="158"/>
      <c r="T49" s="130">
        <v>1.2</v>
      </c>
      <c r="U49" s="130">
        <v>-3.2</v>
      </c>
      <c r="V49" s="130">
        <v>18.399999999999999</v>
      </c>
      <c r="W49" s="172"/>
      <c r="X49" s="130">
        <v>6</v>
      </c>
      <c r="Y49" s="157">
        <v>11.9</v>
      </c>
      <c r="Z49" s="157">
        <v>200.9</v>
      </c>
      <c r="AA49" s="162"/>
      <c r="AB49" s="130">
        <v>510.4</v>
      </c>
      <c r="AC49" s="130">
        <v>539.5</v>
      </c>
      <c r="AD49" s="157">
        <v>2.2000000000000002</v>
      </c>
      <c r="AE49" s="167">
        <v>46</v>
      </c>
      <c r="AF49" s="118"/>
      <c r="AG49" s="148"/>
      <c r="AH49" s="118"/>
      <c r="AI49" s="118"/>
      <c r="AJ49" s="170"/>
      <c r="AK49" s="170"/>
      <c r="AL49" s="170"/>
      <c r="AM49" s="86"/>
      <c r="AN49" s="86"/>
      <c r="AO49" s="86"/>
      <c r="AP49" s="86"/>
      <c r="AQ49" s="126"/>
      <c r="AR49" s="118"/>
      <c r="AS49" s="118"/>
      <c r="AT49" s="118"/>
      <c r="AU49" s="118"/>
      <c r="AV49" s="118"/>
    </row>
    <row r="50" spans="1:48">
      <c r="A50" s="61"/>
      <c r="B50" s="168" t="s">
        <v>332</v>
      </c>
      <c r="C50" s="128">
        <v>201.9</v>
      </c>
      <c r="D50" s="128">
        <v>195.9</v>
      </c>
      <c r="E50" s="128">
        <v>176.3</v>
      </c>
      <c r="F50" s="128">
        <v>3.8</v>
      </c>
      <c r="G50" s="128">
        <v>15.8</v>
      </c>
      <c r="H50" s="128">
        <v>19.600000000000001</v>
      </c>
      <c r="I50" s="128">
        <v>177.7</v>
      </c>
      <c r="J50" s="158"/>
      <c r="K50" s="157">
        <v>2</v>
      </c>
      <c r="L50" s="157">
        <v>-6</v>
      </c>
      <c r="M50" s="157">
        <v>-9.8000000000000007</v>
      </c>
      <c r="N50" s="157">
        <v>20.9</v>
      </c>
      <c r="O50" s="157">
        <v>9.1</v>
      </c>
      <c r="P50" s="158"/>
      <c r="Q50" s="157">
        <v>5.8</v>
      </c>
      <c r="R50" s="157">
        <v>153.69999999999999</v>
      </c>
      <c r="S50" s="158"/>
      <c r="T50" s="130">
        <v>-7</v>
      </c>
      <c r="U50" s="130">
        <v>-14.5</v>
      </c>
      <c r="V50" s="130">
        <v>19</v>
      </c>
      <c r="W50" s="172"/>
      <c r="X50" s="130">
        <v>-3.9</v>
      </c>
      <c r="Y50" s="157">
        <v>8</v>
      </c>
      <c r="Z50" s="157">
        <v>195.2</v>
      </c>
      <c r="AA50" s="162"/>
      <c r="AB50" s="130">
        <v>569.29999999999995</v>
      </c>
      <c r="AC50" s="130">
        <v>598.5</v>
      </c>
      <c r="AD50" s="157">
        <v>3.3</v>
      </c>
      <c r="AE50" s="167">
        <v>49</v>
      </c>
      <c r="AF50" s="118"/>
      <c r="AG50" s="148"/>
      <c r="AH50" s="118"/>
      <c r="AI50" s="118"/>
      <c r="AJ50" s="170"/>
      <c r="AK50" s="170"/>
      <c r="AL50" s="170"/>
      <c r="AM50" s="86"/>
      <c r="AN50" s="86"/>
      <c r="AO50" s="86"/>
      <c r="AP50" s="86"/>
      <c r="AQ50" s="126"/>
      <c r="AR50" s="118"/>
      <c r="AS50" s="118"/>
      <c r="AT50" s="118"/>
      <c r="AU50" s="118"/>
      <c r="AV50" s="118"/>
    </row>
    <row r="51" spans="1:48">
      <c r="A51" s="61"/>
      <c r="B51" s="168" t="s">
        <v>333</v>
      </c>
      <c r="C51" s="128">
        <v>217.4</v>
      </c>
      <c r="D51" s="128">
        <v>216.8</v>
      </c>
      <c r="E51" s="128">
        <v>191.1</v>
      </c>
      <c r="F51" s="128">
        <v>9</v>
      </c>
      <c r="G51" s="128">
        <v>16.8</v>
      </c>
      <c r="H51" s="128">
        <v>25.7</v>
      </c>
      <c r="I51" s="128">
        <v>193.2</v>
      </c>
      <c r="J51" s="158"/>
      <c r="K51" s="157">
        <v>-1</v>
      </c>
      <c r="L51" s="157">
        <v>-0.6</v>
      </c>
      <c r="M51" s="157">
        <v>-9.6</v>
      </c>
      <c r="N51" s="157">
        <v>14.9</v>
      </c>
      <c r="O51" s="157">
        <v>6.3</v>
      </c>
      <c r="P51" s="158"/>
      <c r="Q51" s="157">
        <v>7.9</v>
      </c>
      <c r="R51" s="157">
        <v>151.9</v>
      </c>
      <c r="S51" s="158"/>
      <c r="T51" s="130">
        <v>-4.5999999999999996</v>
      </c>
      <c r="U51" s="130">
        <v>-7</v>
      </c>
      <c r="V51" s="130">
        <v>19.8</v>
      </c>
      <c r="W51" s="172"/>
      <c r="X51" s="130">
        <v>2.2000000000000002</v>
      </c>
      <c r="Y51" s="157">
        <v>10.8</v>
      </c>
      <c r="Z51" s="157">
        <v>186.7</v>
      </c>
      <c r="AA51" s="162"/>
      <c r="AB51" s="130">
        <v>627.1</v>
      </c>
      <c r="AC51" s="130">
        <v>656.2</v>
      </c>
      <c r="AD51" s="157">
        <v>1.4</v>
      </c>
      <c r="AE51" s="167">
        <v>52.8</v>
      </c>
      <c r="AF51" s="118"/>
      <c r="AG51" s="148"/>
      <c r="AH51" s="118"/>
      <c r="AI51" s="118"/>
      <c r="AJ51" s="170"/>
      <c r="AK51" s="170"/>
      <c r="AL51" s="170"/>
      <c r="AM51" s="86"/>
      <c r="AN51" s="86"/>
      <c r="AO51" s="86"/>
      <c r="AP51" s="86"/>
      <c r="AQ51" s="126"/>
      <c r="AR51" s="118"/>
      <c r="AS51" s="118"/>
      <c r="AT51" s="118"/>
      <c r="AU51" s="118"/>
      <c r="AV51" s="118"/>
    </row>
    <row r="52" spans="1:48">
      <c r="A52" s="61"/>
      <c r="B52" s="168" t="s">
        <v>334</v>
      </c>
      <c r="C52" s="128">
        <v>228.8</v>
      </c>
      <c r="D52" s="128">
        <v>235.1</v>
      </c>
      <c r="E52" s="128">
        <v>208.1</v>
      </c>
      <c r="F52" s="128">
        <v>10.3</v>
      </c>
      <c r="G52" s="128">
        <v>16.7</v>
      </c>
      <c r="H52" s="128">
        <v>27</v>
      </c>
      <c r="I52" s="128">
        <v>206.6</v>
      </c>
      <c r="J52" s="158"/>
      <c r="K52" s="157">
        <v>-5.5</v>
      </c>
      <c r="L52" s="157">
        <v>6.2</v>
      </c>
      <c r="M52" s="157">
        <v>-4</v>
      </c>
      <c r="N52" s="157">
        <v>7.6</v>
      </c>
      <c r="O52" s="157">
        <v>9.1</v>
      </c>
      <c r="P52" s="158"/>
      <c r="Q52" s="157">
        <v>4.7</v>
      </c>
      <c r="R52" s="157">
        <v>151.1</v>
      </c>
      <c r="S52" s="158"/>
      <c r="T52" s="130">
        <v>-2.6</v>
      </c>
      <c r="U52" s="130">
        <v>-0.9</v>
      </c>
      <c r="V52" s="130">
        <v>19.5</v>
      </c>
      <c r="W52" s="172"/>
      <c r="X52" s="130">
        <v>8.4</v>
      </c>
      <c r="Y52" s="157">
        <v>6.8</v>
      </c>
      <c r="Z52" s="157">
        <v>188.3</v>
      </c>
      <c r="AA52" s="162"/>
      <c r="AB52" s="130">
        <v>676.9</v>
      </c>
      <c r="AC52" s="130">
        <v>694.4</v>
      </c>
      <c r="AD52" s="157">
        <v>-1</v>
      </c>
      <c r="AE52" s="167">
        <v>57.1</v>
      </c>
      <c r="AF52" s="118"/>
      <c r="AG52" s="148"/>
      <c r="AH52" s="118"/>
      <c r="AI52" s="118"/>
      <c r="AJ52" s="170"/>
      <c r="AK52" s="170"/>
      <c r="AL52" s="170"/>
      <c r="AM52" s="86"/>
      <c r="AN52" s="86"/>
      <c r="AO52" s="86"/>
      <c r="AP52" s="86"/>
      <c r="AQ52" s="126"/>
      <c r="AR52" s="118"/>
      <c r="AS52" s="118"/>
      <c r="AT52" s="118"/>
      <c r="AU52" s="118"/>
      <c r="AV52" s="118"/>
    </row>
    <row r="53" spans="1:48">
      <c r="A53" s="61"/>
      <c r="B53" s="168" t="s">
        <v>335</v>
      </c>
      <c r="C53" s="128">
        <v>237.8</v>
      </c>
      <c r="D53" s="128">
        <v>260.89999999999998</v>
      </c>
      <c r="E53" s="128">
        <v>232</v>
      </c>
      <c r="F53" s="128">
        <v>13.5</v>
      </c>
      <c r="G53" s="128">
        <v>15.4</v>
      </c>
      <c r="H53" s="128">
        <v>28.9</v>
      </c>
      <c r="I53" s="128">
        <v>216.8</v>
      </c>
      <c r="J53" s="158"/>
      <c r="K53" s="157">
        <v>-0.3</v>
      </c>
      <c r="L53" s="157">
        <v>23</v>
      </c>
      <c r="M53" s="157">
        <v>9.6</v>
      </c>
      <c r="N53" s="157">
        <v>-10.7</v>
      </c>
      <c r="O53" s="157">
        <v>-0.8</v>
      </c>
      <c r="P53" s="158"/>
      <c r="Q53" s="157">
        <v>13.2</v>
      </c>
      <c r="R53" s="157">
        <v>165.8</v>
      </c>
      <c r="S53" s="158"/>
      <c r="T53" s="130">
        <v>13</v>
      </c>
      <c r="U53" s="130">
        <v>13.8</v>
      </c>
      <c r="V53" s="130">
        <v>17.5</v>
      </c>
      <c r="W53" s="172"/>
      <c r="X53" s="130">
        <v>22.9</v>
      </c>
      <c r="Y53" s="157">
        <v>13</v>
      </c>
      <c r="Z53" s="157">
        <v>204.7</v>
      </c>
      <c r="AA53" s="162"/>
      <c r="AB53" s="130">
        <v>712.9</v>
      </c>
      <c r="AC53" s="130">
        <v>722.6</v>
      </c>
      <c r="AD53" s="157">
        <v>-2.4</v>
      </c>
      <c r="AE53" s="167">
        <v>60.4</v>
      </c>
      <c r="AF53" s="118"/>
      <c r="AG53" s="148"/>
      <c r="AH53" s="118"/>
      <c r="AI53" s="118"/>
      <c r="AJ53" s="170"/>
      <c r="AK53" s="170"/>
      <c r="AL53" s="170"/>
      <c r="AM53" s="86"/>
      <c r="AN53" s="86"/>
      <c r="AO53" s="86"/>
      <c r="AP53" s="86"/>
      <c r="AQ53" s="126"/>
      <c r="AR53" s="118"/>
      <c r="AS53" s="118"/>
      <c r="AT53" s="118"/>
      <c r="AU53" s="118"/>
      <c r="AV53" s="118"/>
    </row>
    <row r="54" spans="1:48">
      <c r="A54" s="61"/>
      <c r="B54" s="168" t="s">
        <v>336</v>
      </c>
      <c r="C54" s="128">
        <v>234.4</v>
      </c>
      <c r="D54" s="128">
        <v>281.5</v>
      </c>
      <c r="E54" s="128">
        <v>252.1</v>
      </c>
      <c r="F54" s="128">
        <v>14</v>
      </c>
      <c r="G54" s="128">
        <v>15.3</v>
      </c>
      <c r="H54" s="128">
        <v>29.3</v>
      </c>
      <c r="I54" s="128">
        <v>214.8</v>
      </c>
      <c r="J54" s="158"/>
      <c r="K54" s="157">
        <v>21</v>
      </c>
      <c r="L54" s="157">
        <v>47.1</v>
      </c>
      <c r="M54" s="157">
        <v>33.1</v>
      </c>
      <c r="N54" s="157">
        <v>-33.1</v>
      </c>
      <c r="O54" s="157">
        <v>-21</v>
      </c>
      <c r="P54" s="158"/>
      <c r="Q54" s="157">
        <v>35</v>
      </c>
      <c r="R54" s="157">
        <v>201.9</v>
      </c>
      <c r="S54" s="158"/>
      <c r="T54" s="130">
        <v>36.200000000000003</v>
      </c>
      <c r="U54" s="130">
        <v>36.200000000000003</v>
      </c>
      <c r="V54" s="130">
        <v>18.399999999999999</v>
      </c>
      <c r="W54" s="172"/>
      <c r="X54" s="130">
        <v>46.6</v>
      </c>
      <c r="Y54" s="157">
        <v>34.5</v>
      </c>
      <c r="Z54" s="157">
        <v>248.6</v>
      </c>
      <c r="AA54" s="162"/>
      <c r="AB54" s="130">
        <v>734.4</v>
      </c>
      <c r="AC54" s="130">
        <v>754.1</v>
      </c>
      <c r="AD54" s="157">
        <v>-2.2999999999999998</v>
      </c>
      <c r="AE54" s="167">
        <v>61.9</v>
      </c>
      <c r="AF54" s="118"/>
      <c r="AG54" s="148"/>
      <c r="AH54" s="118"/>
      <c r="AI54" s="118"/>
      <c r="AJ54" s="170"/>
      <c r="AK54" s="170"/>
      <c r="AL54" s="170"/>
      <c r="AM54" s="86"/>
      <c r="AN54" s="86"/>
      <c r="AO54" s="86"/>
      <c r="AP54" s="86"/>
      <c r="AQ54" s="126"/>
      <c r="AR54" s="118"/>
      <c r="AS54" s="118"/>
      <c r="AT54" s="118"/>
      <c r="AU54" s="118"/>
      <c r="AV54" s="118"/>
    </row>
    <row r="55" spans="1:48">
      <c r="A55" s="61"/>
      <c r="B55" s="168" t="s">
        <v>337</v>
      </c>
      <c r="C55" s="128">
        <v>242.1</v>
      </c>
      <c r="D55" s="128">
        <v>293.7</v>
      </c>
      <c r="E55" s="128">
        <v>266.2</v>
      </c>
      <c r="F55" s="128">
        <v>11.9</v>
      </c>
      <c r="G55" s="128">
        <v>15.6</v>
      </c>
      <c r="H55" s="128">
        <v>27.5</v>
      </c>
      <c r="I55" s="128">
        <v>221.8</v>
      </c>
      <c r="J55" s="158"/>
      <c r="K55" s="157">
        <v>29.8</v>
      </c>
      <c r="L55" s="157">
        <v>51.6</v>
      </c>
      <c r="M55" s="157">
        <v>39.6</v>
      </c>
      <c r="N55" s="157">
        <v>-35</v>
      </c>
      <c r="O55" s="157">
        <v>-25.2</v>
      </c>
      <c r="P55" s="158"/>
      <c r="Q55" s="157">
        <v>41.8</v>
      </c>
      <c r="R55" s="157">
        <v>249.8</v>
      </c>
      <c r="S55" s="158"/>
      <c r="T55" s="130">
        <v>49.6</v>
      </c>
      <c r="U55" s="130">
        <v>46.1</v>
      </c>
      <c r="V55" s="130">
        <v>20.100000000000001</v>
      </c>
      <c r="W55" s="172"/>
      <c r="X55" s="130">
        <v>51.5</v>
      </c>
      <c r="Y55" s="157">
        <v>41.7</v>
      </c>
      <c r="Z55" s="157">
        <v>298.7</v>
      </c>
      <c r="AA55" s="162"/>
      <c r="AB55" s="130">
        <v>778</v>
      </c>
      <c r="AC55" s="130">
        <v>797.8</v>
      </c>
      <c r="AD55" s="157">
        <v>-1.6</v>
      </c>
      <c r="AE55" s="167">
        <v>63.4</v>
      </c>
      <c r="AF55" s="118"/>
      <c r="AG55" s="148"/>
      <c r="AH55" s="118"/>
      <c r="AI55" s="118"/>
      <c r="AJ55" s="170"/>
      <c r="AK55" s="170"/>
      <c r="AL55" s="170"/>
      <c r="AM55" s="86"/>
      <c r="AN55" s="86"/>
      <c r="AO55" s="86"/>
      <c r="AP55" s="86"/>
      <c r="AQ55" s="126"/>
      <c r="AR55" s="118"/>
      <c r="AS55" s="118"/>
      <c r="AT55" s="118"/>
      <c r="AU55" s="118"/>
      <c r="AV55" s="118"/>
    </row>
    <row r="56" spans="1:48">
      <c r="A56" s="61"/>
      <c r="B56" s="168" t="s">
        <v>338</v>
      </c>
      <c r="C56" s="128">
        <v>261.7</v>
      </c>
      <c r="D56" s="128">
        <v>305.5</v>
      </c>
      <c r="E56" s="128">
        <v>277.60000000000002</v>
      </c>
      <c r="F56" s="128">
        <v>12.3</v>
      </c>
      <c r="G56" s="128">
        <v>15.7</v>
      </c>
      <c r="H56" s="128">
        <v>27.9</v>
      </c>
      <c r="I56" s="128">
        <v>241</v>
      </c>
      <c r="J56" s="158"/>
      <c r="K56" s="157">
        <v>24.8</v>
      </c>
      <c r="L56" s="157">
        <v>43.8</v>
      </c>
      <c r="M56" s="157">
        <v>31.5</v>
      </c>
      <c r="N56" s="157">
        <v>-24.4</v>
      </c>
      <c r="O56" s="157">
        <v>-17.7</v>
      </c>
      <c r="P56" s="158"/>
      <c r="Q56" s="157">
        <v>37.1</v>
      </c>
      <c r="R56" s="157">
        <v>290</v>
      </c>
      <c r="S56" s="158"/>
      <c r="T56" s="130">
        <v>39</v>
      </c>
      <c r="U56" s="130">
        <v>36.700000000000003</v>
      </c>
      <c r="V56" s="130">
        <v>22.8</v>
      </c>
      <c r="W56" s="172"/>
      <c r="X56" s="130">
        <v>45.7</v>
      </c>
      <c r="Y56" s="157">
        <v>39</v>
      </c>
      <c r="Z56" s="157">
        <v>339.9</v>
      </c>
      <c r="AA56" s="162"/>
      <c r="AB56" s="130">
        <v>815.8</v>
      </c>
      <c r="AC56" s="130">
        <v>835.3</v>
      </c>
      <c r="AD56" s="157">
        <v>-1</v>
      </c>
      <c r="AE56" s="167">
        <v>64.2</v>
      </c>
      <c r="AF56" s="118"/>
      <c r="AG56" s="148"/>
      <c r="AH56" s="118"/>
      <c r="AI56" s="118"/>
      <c r="AJ56" s="170"/>
      <c r="AK56" s="170"/>
      <c r="AL56" s="170"/>
      <c r="AM56" s="86"/>
      <c r="AN56" s="86"/>
      <c r="AO56" s="86"/>
      <c r="AP56" s="86"/>
      <c r="AQ56" s="126"/>
      <c r="AR56" s="118"/>
      <c r="AS56" s="118"/>
      <c r="AT56" s="118"/>
      <c r="AU56" s="118"/>
      <c r="AV56" s="118"/>
    </row>
    <row r="57" spans="1:48">
      <c r="A57" s="61"/>
      <c r="B57" s="168" t="s">
        <v>339</v>
      </c>
      <c r="C57" s="128">
        <v>284.10000000000002</v>
      </c>
      <c r="D57" s="128">
        <v>319.39999999999998</v>
      </c>
      <c r="E57" s="128">
        <v>291.2</v>
      </c>
      <c r="F57" s="128">
        <v>12.6</v>
      </c>
      <c r="G57" s="128">
        <v>15.7</v>
      </c>
      <c r="H57" s="128">
        <v>28.2</v>
      </c>
      <c r="I57" s="128">
        <v>260.60000000000002</v>
      </c>
      <c r="J57" s="158"/>
      <c r="K57" s="157">
        <v>11.1</v>
      </c>
      <c r="L57" s="157">
        <v>35.299999999999997</v>
      </c>
      <c r="M57" s="157">
        <v>22.7</v>
      </c>
      <c r="N57" s="157">
        <v>-12.9</v>
      </c>
      <c r="O57" s="157">
        <v>-1.3</v>
      </c>
      <c r="P57" s="158"/>
      <c r="Q57" s="157">
        <v>23.7</v>
      </c>
      <c r="R57" s="157">
        <v>322.10000000000002</v>
      </c>
      <c r="S57" s="158"/>
      <c r="T57" s="130">
        <v>35.299999999999997</v>
      </c>
      <c r="U57" s="130">
        <v>31.5</v>
      </c>
      <c r="V57" s="130">
        <v>26.1</v>
      </c>
      <c r="W57" s="172"/>
      <c r="X57" s="130">
        <v>37.1</v>
      </c>
      <c r="Y57" s="157">
        <v>25.5</v>
      </c>
      <c r="Z57" s="157">
        <v>377.4</v>
      </c>
      <c r="AA57" s="162"/>
      <c r="AB57" s="130">
        <v>859.8</v>
      </c>
      <c r="AC57" s="130">
        <v>889.2</v>
      </c>
      <c r="AD57" s="157">
        <v>-2.2999999999999998</v>
      </c>
      <c r="AE57" s="167">
        <v>66.099999999999994</v>
      </c>
      <c r="AF57" s="118"/>
      <c r="AG57" s="148"/>
      <c r="AH57" s="118"/>
      <c r="AI57" s="118"/>
      <c r="AJ57" s="170"/>
      <c r="AK57" s="170"/>
      <c r="AL57" s="170"/>
      <c r="AM57" s="86"/>
      <c r="AN57" s="86"/>
      <c r="AO57" s="86"/>
      <c r="AP57" s="86"/>
      <c r="AQ57" s="126"/>
      <c r="AR57" s="118"/>
      <c r="AS57" s="118"/>
      <c r="AT57" s="118"/>
      <c r="AU57" s="118"/>
      <c r="AV57" s="118"/>
    </row>
    <row r="58" spans="1:48">
      <c r="A58" s="61"/>
      <c r="B58" s="168" t="s">
        <v>340</v>
      </c>
      <c r="C58" s="128">
        <v>296.2</v>
      </c>
      <c r="D58" s="128">
        <v>323.89999999999998</v>
      </c>
      <c r="E58" s="128">
        <v>300.3</v>
      </c>
      <c r="F58" s="128">
        <v>7.6</v>
      </c>
      <c r="G58" s="128">
        <v>16</v>
      </c>
      <c r="H58" s="128">
        <v>23.6</v>
      </c>
      <c r="I58" s="128">
        <v>273.89999999999998</v>
      </c>
      <c r="J58" s="158"/>
      <c r="K58" s="157">
        <v>15.9</v>
      </c>
      <c r="L58" s="157">
        <v>27.7</v>
      </c>
      <c r="M58" s="157">
        <v>20.100000000000001</v>
      </c>
      <c r="N58" s="157">
        <v>-3.9</v>
      </c>
      <c r="O58" s="157">
        <v>0.3</v>
      </c>
      <c r="P58" s="158"/>
      <c r="Q58" s="157">
        <v>23.5</v>
      </c>
      <c r="R58" s="157">
        <v>347</v>
      </c>
      <c r="S58" s="158"/>
      <c r="T58" s="130">
        <v>25.1</v>
      </c>
      <c r="U58" s="130">
        <v>22.6</v>
      </c>
      <c r="V58" s="130">
        <v>27.6</v>
      </c>
      <c r="W58" s="172"/>
      <c r="X58" s="130">
        <v>29.6</v>
      </c>
      <c r="Y58" s="157">
        <v>25.4</v>
      </c>
      <c r="Z58" s="157">
        <v>401.5</v>
      </c>
      <c r="AA58" s="162"/>
      <c r="AB58" s="130">
        <v>916.6</v>
      </c>
      <c r="AC58" s="130">
        <v>940.9</v>
      </c>
      <c r="AD58" s="157">
        <v>0</v>
      </c>
      <c r="AE58" s="167">
        <v>68.5</v>
      </c>
      <c r="AF58" s="118"/>
      <c r="AG58" s="148"/>
      <c r="AH58" s="118"/>
      <c r="AI58" s="118"/>
      <c r="AJ58" s="170"/>
      <c r="AK58" s="170"/>
      <c r="AL58" s="170"/>
      <c r="AM58" s="86"/>
      <c r="AN58" s="86"/>
      <c r="AO58" s="86"/>
      <c r="AP58" s="86"/>
      <c r="AQ58" s="126"/>
      <c r="AR58" s="118"/>
      <c r="AS58" s="118"/>
      <c r="AT58" s="118"/>
      <c r="AU58" s="118"/>
      <c r="AV58" s="118"/>
    </row>
    <row r="59" spans="1:48">
      <c r="A59" s="61"/>
      <c r="B59" s="168" t="s">
        <v>341</v>
      </c>
      <c r="C59" s="128">
        <v>324.3</v>
      </c>
      <c r="D59" s="128">
        <v>333.4</v>
      </c>
      <c r="E59" s="128">
        <v>308.2</v>
      </c>
      <c r="F59" s="128">
        <v>6.5</v>
      </c>
      <c r="G59" s="128">
        <v>18.7</v>
      </c>
      <c r="H59" s="128">
        <v>25.2</v>
      </c>
      <c r="I59" s="128">
        <v>300.60000000000002</v>
      </c>
      <c r="J59" s="158"/>
      <c r="K59" s="157">
        <v>13.1</v>
      </c>
      <c r="L59" s="157">
        <v>9.1</v>
      </c>
      <c r="M59" s="157">
        <v>2.6</v>
      </c>
      <c r="N59" s="157">
        <v>15.8</v>
      </c>
      <c r="O59" s="157">
        <v>5.4</v>
      </c>
      <c r="P59" s="158"/>
      <c r="Q59" s="157">
        <v>19.5</v>
      </c>
      <c r="R59" s="157">
        <v>358.6</v>
      </c>
      <c r="S59" s="158"/>
      <c r="T59" s="130">
        <v>3.5</v>
      </c>
      <c r="U59" s="130">
        <v>1.2</v>
      </c>
      <c r="V59" s="130">
        <v>29.3</v>
      </c>
      <c r="W59" s="172"/>
      <c r="X59" s="130">
        <v>10.5</v>
      </c>
      <c r="Y59" s="157">
        <v>20.9</v>
      </c>
      <c r="Z59" s="157">
        <v>402.8</v>
      </c>
      <c r="AA59" s="162"/>
      <c r="AB59" s="130">
        <v>959.3</v>
      </c>
      <c r="AC59" s="130">
        <v>977.8</v>
      </c>
      <c r="AD59" s="157">
        <v>2.2000000000000002</v>
      </c>
      <c r="AE59" s="167">
        <v>68.900000000000006</v>
      </c>
      <c r="AF59" s="118"/>
      <c r="AG59" s="148"/>
      <c r="AH59" s="118"/>
      <c r="AI59" s="118"/>
      <c r="AJ59" s="170"/>
      <c r="AK59" s="170"/>
      <c r="AL59" s="170"/>
      <c r="AM59" s="86"/>
      <c r="AN59" s="86"/>
      <c r="AO59" s="86"/>
      <c r="AP59" s="86"/>
      <c r="AQ59" s="126"/>
      <c r="AR59" s="118"/>
      <c r="AS59" s="118"/>
      <c r="AT59" s="118"/>
      <c r="AU59" s="118"/>
      <c r="AV59" s="118"/>
    </row>
    <row r="60" spans="1:48">
      <c r="A60" s="61"/>
      <c r="B60" s="168" t="s">
        <v>342</v>
      </c>
      <c r="C60" s="128">
        <v>344.2</v>
      </c>
      <c r="D60" s="128">
        <v>343.1</v>
      </c>
      <c r="E60" s="128">
        <v>316.60000000000002</v>
      </c>
      <c r="F60" s="128">
        <v>7.8</v>
      </c>
      <c r="G60" s="128">
        <v>18.8</v>
      </c>
      <c r="H60" s="128">
        <v>26.5</v>
      </c>
      <c r="I60" s="128">
        <v>320.3</v>
      </c>
      <c r="J60" s="158"/>
      <c r="K60" s="157">
        <v>3.1</v>
      </c>
      <c r="L60" s="157">
        <v>-1.1000000000000001</v>
      </c>
      <c r="M60" s="157">
        <v>-8.9</v>
      </c>
      <c r="N60" s="157">
        <v>25.2</v>
      </c>
      <c r="O60" s="157">
        <v>13.3</v>
      </c>
      <c r="P60" s="158"/>
      <c r="Q60" s="157">
        <v>10.9</v>
      </c>
      <c r="R60" s="157">
        <v>357.8</v>
      </c>
      <c r="S60" s="158"/>
      <c r="T60" s="130">
        <v>-4.5</v>
      </c>
      <c r="U60" s="130">
        <v>-6.1</v>
      </c>
      <c r="V60" s="130">
        <v>28.8</v>
      </c>
      <c r="W60" s="172"/>
      <c r="X60" s="130">
        <v>-0.3</v>
      </c>
      <c r="Y60" s="157">
        <v>11.7</v>
      </c>
      <c r="Z60" s="157">
        <v>404</v>
      </c>
      <c r="AA60" s="162"/>
      <c r="AB60" s="130">
        <v>1003.4</v>
      </c>
      <c r="AC60" s="130">
        <v>1023.2</v>
      </c>
      <c r="AD60" s="157">
        <v>1.5</v>
      </c>
      <c r="AE60" s="167">
        <v>69.8</v>
      </c>
      <c r="AF60" s="118"/>
      <c r="AG60" s="148"/>
      <c r="AH60" s="118"/>
      <c r="AI60" s="118"/>
      <c r="AJ60" s="170"/>
      <c r="AK60" s="170"/>
      <c r="AL60" s="170"/>
      <c r="AM60" s="86"/>
      <c r="AN60" s="86"/>
      <c r="AO60" s="86"/>
      <c r="AP60" s="86"/>
      <c r="AQ60" s="126"/>
      <c r="AR60" s="118"/>
      <c r="AS60" s="118"/>
      <c r="AT60" s="118"/>
      <c r="AU60" s="118"/>
      <c r="AV60" s="118"/>
    </row>
    <row r="61" spans="1:48">
      <c r="A61" s="61"/>
      <c r="B61" s="168" t="s">
        <v>343</v>
      </c>
      <c r="C61" s="128">
        <v>367</v>
      </c>
      <c r="D61" s="128">
        <v>356.1</v>
      </c>
      <c r="E61" s="128">
        <v>327.5</v>
      </c>
      <c r="F61" s="128">
        <v>9.1999999999999993</v>
      </c>
      <c r="G61" s="128">
        <v>19.399999999999999</v>
      </c>
      <c r="H61" s="128">
        <v>28.6</v>
      </c>
      <c r="I61" s="128">
        <v>343.3</v>
      </c>
      <c r="J61" s="158"/>
      <c r="K61" s="157">
        <v>-7.9</v>
      </c>
      <c r="L61" s="157">
        <v>-11</v>
      </c>
      <c r="M61" s="157">
        <v>-20.2</v>
      </c>
      <c r="N61" s="157">
        <v>32.200000000000003</v>
      </c>
      <c r="O61" s="157">
        <v>19.899999999999999</v>
      </c>
      <c r="P61" s="158"/>
      <c r="Q61" s="157">
        <v>1.3</v>
      </c>
      <c r="R61" s="157">
        <v>349.3</v>
      </c>
      <c r="S61" s="158"/>
      <c r="T61" s="130">
        <v>-9.1</v>
      </c>
      <c r="U61" s="130">
        <v>-8.1</v>
      </c>
      <c r="V61" s="130">
        <v>25.2</v>
      </c>
      <c r="W61" s="172"/>
      <c r="X61" s="130">
        <v>-10.1</v>
      </c>
      <c r="Y61" s="157">
        <v>2.1</v>
      </c>
      <c r="Z61" s="157">
        <v>397.4</v>
      </c>
      <c r="AA61" s="162"/>
      <c r="AB61" s="130">
        <v>1045.0999999999999</v>
      </c>
      <c r="AC61" s="130">
        <v>1076.7</v>
      </c>
      <c r="AD61" s="157">
        <v>1.7</v>
      </c>
      <c r="AE61" s="167">
        <v>70.099999999999994</v>
      </c>
      <c r="AF61" s="118"/>
      <c r="AG61" s="148"/>
      <c r="AH61" s="118"/>
      <c r="AI61" s="118"/>
      <c r="AJ61" s="170"/>
      <c r="AK61" s="170"/>
      <c r="AL61" s="170"/>
      <c r="AM61" s="86"/>
      <c r="AN61" s="86"/>
      <c r="AO61" s="86"/>
      <c r="AP61" s="86"/>
      <c r="AQ61" s="126"/>
      <c r="AR61" s="118"/>
      <c r="AS61" s="118"/>
      <c r="AT61" s="118"/>
      <c r="AU61" s="118"/>
      <c r="AV61" s="118"/>
    </row>
    <row r="62" spans="1:48">
      <c r="A62" s="61"/>
      <c r="B62" s="176">
        <v>36526</v>
      </c>
      <c r="C62" s="128">
        <v>394.4</v>
      </c>
      <c r="D62" s="128">
        <v>378.3</v>
      </c>
      <c r="E62" s="128">
        <v>349.1</v>
      </c>
      <c r="F62" s="128">
        <v>9.1999999999999993</v>
      </c>
      <c r="G62" s="128">
        <v>20</v>
      </c>
      <c r="H62" s="128">
        <v>29.2</v>
      </c>
      <c r="I62" s="128">
        <v>367.6</v>
      </c>
      <c r="J62" s="158"/>
      <c r="K62" s="157">
        <v>-15.3</v>
      </c>
      <c r="L62" s="157">
        <v>-16.100000000000001</v>
      </c>
      <c r="M62" s="157">
        <v>-25.3</v>
      </c>
      <c r="N62" s="157">
        <v>36.5</v>
      </c>
      <c r="O62" s="157">
        <v>26.5</v>
      </c>
      <c r="P62" s="158"/>
      <c r="Q62" s="157">
        <v>-6.1</v>
      </c>
      <c r="R62" s="157">
        <v>316.7</v>
      </c>
      <c r="S62" s="158"/>
      <c r="T62" s="130">
        <v>-35.6</v>
      </c>
      <c r="U62" s="130">
        <v>-36.5</v>
      </c>
      <c r="V62" s="130">
        <v>26.2</v>
      </c>
      <c r="W62" s="172"/>
      <c r="X62" s="130">
        <v>-15.9</v>
      </c>
      <c r="Y62" s="157">
        <v>-5.9</v>
      </c>
      <c r="Z62" s="157">
        <v>386.5</v>
      </c>
      <c r="AA62" s="162"/>
      <c r="AB62" s="130">
        <v>1099.2</v>
      </c>
      <c r="AC62" s="130">
        <v>1117.5999999999999</v>
      </c>
      <c r="AD62" s="157">
        <v>1.1000000000000001</v>
      </c>
      <c r="AE62" s="167">
        <v>71.7</v>
      </c>
      <c r="AF62" s="118"/>
      <c r="AG62" s="148"/>
      <c r="AH62" s="118"/>
      <c r="AI62" s="118"/>
      <c r="AJ62" s="170"/>
      <c r="AK62" s="170"/>
      <c r="AL62" s="170"/>
      <c r="AM62" s="86"/>
      <c r="AN62" s="86"/>
      <c r="AO62" s="86"/>
      <c r="AP62" s="86"/>
      <c r="AQ62" s="126"/>
      <c r="AR62" s="118"/>
      <c r="AS62" s="118"/>
      <c r="AT62" s="118"/>
      <c r="AU62" s="118"/>
      <c r="AV62" s="118"/>
    </row>
    <row r="63" spans="1:48">
      <c r="A63" s="61"/>
      <c r="B63" s="177">
        <v>36923</v>
      </c>
      <c r="C63" s="128">
        <v>399.8</v>
      </c>
      <c r="D63" s="128">
        <v>404.2</v>
      </c>
      <c r="E63" s="128">
        <v>366.9</v>
      </c>
      <c r="F63" s="128">
        <v>16.399999999999999</v>
      </c>
      <c r="G63" s="128">
        <v>20.9</v>
      </c>
      <c r="H63" s="128">
        <v>37.299999999999997</v>
      </c>
      <c r="I63" s="128">
        <v>373.1</v>
      </c>
      <c r="J63" s="158"/>
      <c r="K63" s="157">
        <v>-6.8</v>
      </c>
      <c r="L63" s="157">
        <v>4.4000000000000004</v>
      </c>
      <c r="M63" s="157">
        <v>-12</v>
      </c>
      <c r="N63" s="157">
        <v>13.5</v>
      </c>
      <c r="O63" s="157">
        <v>8.3000000000000007</v>
      </c>
      <c r="P63" s="158"/>
      <c r="Q63" s="157">
        <v>9.6</v>
      </c>
      <c r="R63" s="157">
        <v>323.10000000000002</v>
      </c>
      <c r="S63" s="158"/>
      <c r="T63" s="130">
        <v>2.8</v>
      </c>
      <c r="U63" s="130">
        <v>4</v>
      </c>
      <c r="V63" s="130">
        <v>22.3</v>
      </c>
      <c r="W63" s="172"/>
      <c r="X63" s="130">
        <v>4.5</v>
      </c>
      <c r="Y63" s="157">
        <v>9.6999999999999993</v>
      </c>
      <c r="Z63" s="157">
        <v>384.2</v>
      </c>
      <c r="AA63" s="162"/>
      <c r="AB63" s="130">
        <v>1141.4000000000001</v>
      </c>
      <c r="AC63" s="130">
        <v>1168.2</v>
      </c>
      <c r="AD63" s="157">
        <v>0.5</v>
      </c>
      <c r="AE63" s="167">
        <v>72.400000000000006</v>
      </c>
      <c r="AF63" s="118"/>
      <c r="AG63" s="148"/>
      <c r="AH63" s="118"/>
      <c r="AI63" s="118"/>
      <c r="AJ63" s="170"/>
      <c r="AK63" s="170"/>
      <c r="AL63" s="170"/>
      <c r="AM63" s="86"/>
      <c r="AN63" s="86"/>
      <c r="AO63" s="86"/>
      <c r="AP63" s="86"/>
      <c r="AQ63" s="126"/>
      <c r="AR63" s="118"/>
      <c r="AS63" s="118"/>
      <c r="AT63" s="118"/>
      <c r="AU63" s="118"/>
      <c r="AV63" s="118"/>
    </row>
    <row r="64" spans="1:48">
      <c r="A64" s="61"/>
      <c r="B64" s="177">
        <v>37316</v>
      </c>
      <c r="C64" s="128">
        <v>405.8</v>
      </c>
      <c r="D64" s="128">
        <v>437.8</v>
      </c>
      <c r="E64" s="128">
        <v>394.2</v>
      </c>
      <c r="F64" s="128">
        <v>20.8</v>
      </c>
      <c r="G64" s="128">
        <v>22.8</v>
      </c>
      <c r="H64" s="128">
        <v>43.6</v>
      </c>
      <c r="I64" s="128">
        <v>378.8</v>
      </c>
      <c r="J64" s="158"/>
      <c r="K64" s="157">
        <v>9.9</v>
      </c>
      <c r="L64" s="157">
        <v>32.1</v>
      </c>
      <c r="M64" s="157">
        <v>11.3</v>
      </c>
      <c r="N64" s="157">
        <v>-15</v>
      </c>
      <c r="O64" s="157">
        <v>-13.5</v>
      </c>
      <c r="P64" s="158"/>
      <c r="Q64" s="157">
        <v>30.6</v>
      </c>
      <c r="R64" s="157">
        <v>356.2</v>
      </c>
      <c r="S64" s="158"/>
      <c r="T64" s="130">
        <v>21.8</v>
      </c>
      <c r="U64" s="130">
        <v>24.5</v>
      </c>
      <c r="V64" s="130">
        <v>20.9</v>
      </c>
      <c r="W64" s="172"/>
      <c r="X64" s="130">
        <v>29</v>
      </c>
      <c r="Y64" s="157">
        <v>27.5</v>
      </c>
      <c r="Z64" s="157">
        <v>406.3</v>
      </c>
      <c r="AA64" s="162"/>
      <c r="AB64" s="130">
        <v>1200.5999999999999</v>
      </c>
      <c r="AC64" s="130">
        <v>1233.2</v>
      </c>
      <c r="AD64" s="157">
        <v>-0.4</v>
      </c>
      <c r="AE64" s="167">
        <v>74.099999999999994</v>
      </c>
      <c r="AF64" s="118"/>
      <c r="AG64" s="148"/>
      <c r="AH64" s="118"/>
      <c r="AI64" s="118"/>
      <c r="AJ64" s="170"/>
      <c r="AK64" s="170"/>
      <c r="AL64" s="170"/>
      <c r="AM64" s="86"/>
      <c r="AN64" s="86"/>
      <c r="AO64" s="86"/>
      <c r="AP64" s="86"/>
      <c r="AQ64" s="126"/>
      <c r="AR64" s="118"/>
      <c r="AS64" s="118"/>
      <c r="AT64" s="118"/>
      <c r="AU64" s="118"/>
      <c r="AV64" s="118"/>
    </row>
    <row r="65" spans="1:48">
      <c r="A65" s="118"/>
      <c r="B65" s="177">
        <v>37712</v>
      </c>
      <c r="C65" s="128">
        <v>438.7</v>
      </c>
      <c r="D65" s="128">
        <v>477.5</v>
      </c>
      <c r="E65" s="128">
        <v>430.8</v>
      </c>
      <c r="F65" s="128">
        <v>23.8</v>
      </c>
      <c r="G65" s="128">
        <v>22.9</v>
      </c>
      <c r="H65" s="128">
        <v>46.7</v>
      </c>
      <c r="I65" s="128">
        <v>410.3</v>
      </c>
      <c r="J65" s="158"/>
      <c r="K65" s="157">
        <v>16.899999999999999</v>
      </c>
      <c r="L65" s="157">
        <v>38.799999999999997</v>
      </c>
      <c r="M65" s="157">
        <v>15</v>
      </c>
      <c r="N65" s="157">
        <v>-20.5</v>
      </c>
      <c r="O65" s="157">
        <v>-22.4</v>
      </c>
      <c r="P65" s="158"/>
      <c r="Q65" s="157">
        <v>40.700000000000003</v>
      </c>
      <c r="R65" s="157">
        <v>391</v>
      </c>
      <c r="S65" s="158"/>
      <c r="T65" s="130">
        <v>39.4</v>
      </c>
      <c r="U65" s="130">
        <v>38.4</v>
      </c>
      <c r="V65" s="130">
        <v>22.2</v>
      </c>
      <c r="W65" s="172"/>
      <c r="X65" s="130">
        <v>36.6</v>
      </c>
      <c r="Y65" s="157">
        <v>38.5</v>
      </c>
      <c r="Z65" s="157">
        <v>450.1</v>
      </c>
      <c r="AA65" s="162"/>
      <c r="AB65" s="130">
        <v>1268.4000000000001</v>
      </c>
      <c r="AC65" s="130">
        <v>1298.9000000000001</v>
      </c>
      <c r="AD65" s="157">
        <v>0.5</v>
      </c>
      <c r="AE65" s="167">
        <v>75.7</v>
      </c>
      <c r="AF65" s="118"/>
      <c r="AG65" s="148"/>
      <c r="AH65" s="118"/>
      <c r="AI65" s="118"/>
      <c r="AJ65" s="170"/>
      <c r="AK65" s="170"/>
      <c r="AL65" s="170"/>
      <c r="AM65" s="86"/>
      <c r="AN65" s="86"/>
      <c r="AO65" s="86"/>
      <c r="AP65" s="86"/>
      <c r="AQ65" s="126"/>
      <c r="AR65" s="118"/>
      <c r="AS65" s="118"/>
      <c r="AT65" s="118"/>
      <c r="AU65" s="118"/>
      <c r="AV65" s="118"/>
    </row>
    <row r="66" spans="1:48">
      <c r="A66" s="118"/>
      <c r="B66" s="177">
        <v>38108</v>
      </c>
      <c r="C66" s="128">
        <v>470.7</v>
      </c>
      <c r="D66" s="128">
        <v>516.9</v>
      </c>
      <c r="E66" s="128">
        <v>463.5</v>
      </c>
      <c r="F66" s="128">
        <v>28.9</v>
      </c>
      <c r="G66" s="128">
        <v>24.5</v>
      </c>
      <c r="H66" s="128">
        <v>53.3</v>
      </c>
      <c r="I66" s="128">
        <v>440.9</v>
      </c>
      <c r="J66" s="158"/>
      <c r="K66" s="157">
        <v>24</v>
      </c>
      <c r="L66" s="157">
        <v>46.1</v>
      </c>
      <c r="M66" s="157">
        <v>17.3</v>
      </c>
      <c r="N66" s="157">
        <v>-26.3</v>
      </c>
      <c r="O66" s="157">
        <v>-33</v>
      </c>
      <c r="P66" s="158"/>
      <c r="Q66" s="157">
        <v>52.8</v>
      </c>
      <c r="R66" s="157">
        <v>446.5</v>
      </c>
      <c r="S66" s="158"/>
      <c r="T66" s="130">
        <v>41.1</v>
      </c>
      <c r="U66" s="130">
        <v>41</v>
      </c>
      <c r="V66" s="130">
        <v>24.8</v>
      </c>
      <c r="W66" s="172"/>
      <c r="X66" s="130">
        <v>42.9</v>
      </c>
      <c r="Y66" s="157">
        <v>49.6</v>
      </c>
      <c r="Z66" s="157">
        <v>505.2</v>
      </c>
      <c r="AA66" s="162"/>
      <c r="AB66" s="130">
        <v>1327.9</v>
      </c>
      <c r="AC66" s="130">
        <v>1367</v>
      </c>
      <c r="AD66" s="157">
        <v>0.8</v>
      </c>
      <c r="AE66" s="167">
        <v>77.7</v>
      </c>
      <c r="AF66" s="118"/>
      <c r="AG66" s="148"/>
      <c r="AH66" s="118"/>
      <c r="AI66" s="118"/>
      <c r="AJ66" s="170"/>
      <c r="AK66" s="170"/>
      <c r="AL66" s="170"/>
      <c r="AM66" s="86"/>
      <c r="AN66" s="86"/>
      <c r="AO66" s="86"/>
      <c r="AP66" s="86"/>
      <c r="AQ66" s="126"/>
      <c r="AR66" s="118"/>
      <c r="AS66" s="118"/>
      <c r="AT66" s="118"/>
      <c r="AU66" s="118"/>
      <c r="AV66" s="118"/>
    </row>
    <row r="67" spans="1:48">
      <c r="A67" s="118"/>
      <c r="B67" s="177">
        <v>38504</v>
      </c>
      <c r="C67" s="128">
        <v>504.8</v>
      </c>
      <c r="D67" s="128">
        <v>546.4</v>
      </c>
      <c r="E67" s="128">
        <v>490.8</v>
      </c>
      <c r="F67" s="128">
        <v>29.7</v>
      </c>
      <c r="G67" s="128">
        <v>25.9</v>
      </c>
      <c r="H67" s="128">
        <v>55.6</v>
      </c>
      <c r="I67" s="128">
        <v>471.3</v>
      </c>
      <c r="J67" s="158"/>
      <c r="K67" s="157">
        <v>16.8</v>
      </c>
      <c r="L67" s="157">
        <v>41.6</v>
      </c>
      <c r="M67" s="157">
        <v>11.8</v>
      </c>
      <c r="N67" s="157">
        <v>-20.5</v>
      </c>
      <c r="O67" s="157">
        <v>-25.5</v>
      </c>
      <c r="P67" s="158"/>
      <c r="Q67" s="157">
        <v>46.6</v>
      </c>
      <c r="R67" s="157">
        <v>487.2</v>
      </c>
      <c r="S67" s="158"/>
      <c r="T67" s="130">
        <v>43</v>
      </c>
      <c r="U67" s="130">
        <v>41.2</v>
      </c>
      <c r="V67" s="130">
        <v>26.5</v>
      </c>
      <c r="W67" s="158"/>
      <c r="X67" s="130">
        <v>42.3</v>
      </c>
      <c r="Y67" s="157">
        <v>47.3</v>
      </c>
      <c r="Z67" s="157">
        <v>553.6</v>
      </c>
      <c r="AA67" s="162"/>
      <c r="AB67" s="130">
        <v>1412.9</v>
      </c>
      <c r="AC67" s="130">
        <v>1448.3</v>
      </c>
      <c r="AD67" s="157">
        <v>0.4</v>
      </c>
      <c r="AE67" s="167">
        <v>79.8</v>
      </c>
      <c r="AF67" s="118"/>
      <c r="AG67" s="148"/>
      <c r="AH67" s="118"/>
      <c r="AI67" s="118"/>
      <c r="AJ67" s="170"/>
      <c r="AK67" s="170"/>
      <c r="AL67" s="170"/>
      <c r="AM67" s="86"/>
      <c r="AN67" s="86"/>
      <c r="AO67" s="86"/>
      <c r="AP67" s="86"/>
      <c r="AQ67" s="126"/>
      <c r="AR67" s="118"/>
      <c r="AS67" s="118"/>
      <c r="AT67" s="118"/>
      <c r="AU67" s="118"/>
      <c r="AV67" s="118"/>
    </row>
    <row r="68" spans="1:48">
      <c r="A68" s="118"/>
      <c r="B68" s="177">
        <v>38899</v>
      </c>
      <c r="C68" s="128">
        <v>533.9</v>
      </c>
      <c r="D68" s="128">
        <v>571.9</v>
      </c>
      <c r="E68" s="128">
        <v>513.70000000000005</v>
      </c>
      <c r="F68" s="128">
        <v>31</v>
      </c>
      <c r="G68" s="128">
        <v>27.2</v>
      </c>
      <c r="H68" s="128">
        <v>58.2</v>
      </c>
      <c r="I68" s="128">
        <v>500.2</v>
      </c>
      <c r="J68" s="158"/>
      <c r="K68" s="157">
        <v>11</v>
      </c>
      <c r="L68" s="157">
        <v>38</v>
      </c>
      <c r="M68" s="157">
        <v>7</v>
      </c>
      <c r="N68" s="157">
        <v>-13.6</v>
      </c>
      <c r="O68" s="157">
        <v>-17.600000000000001</v>
      </c>
      <c r="P68" s="158"/>
      <c r="Q68" s="157">
        <v>42</v>
      </c>
      <c r="R68" s="157">
        <v>523.6</v>
      </c>
      <c r="S68" s="158"/>
      <c r="T68" s="130">
        <v>37.4</v>
      </c>
      <c r="U68" s="130">
        <v>35.200000000000003</v>
      </c>
      <c r="V68" s="130">
        <v>28.8</v>
      </c>
      <c r="W68" s="158"/>
      <c r="X68" s="130">
        <v>38.299999999999997</v>
      </c>
      <c r="Y68" s="157">
        <v>42.3</v>
      </c>
      <c r="Z68" s="157">
        <v>595.4</v>
      </c>
      <c r="AA68" s="162"/>
      <c r="AB68" s="130">
        <v>1487.5</v>
      </c>
      <c r="AC68" s="130">
        <v>1522.7</v>
      </c>
      <c r="AD68" s="157">
        <v>0.4</v>
      </c>
      <c r="AE68" s="167">
        <v>82.2</v>
      </c>
      <c r="AF68" s="118"/>
      <c r="AG68" s="148"/>
      <c r="AH68" s="118"/>
      <c r="AI68" s="118"/>
      <c r="AJ68" s="170"/>
      <c r="AK68" s="170"/>
      <c r="AL68" s="170"/>
      <c r="AM68" s="86"/>
      <c r="AN68" s="86"/>
      <c r="AO68" s="86"/>
      <c r="AP68" s="86"/>
      <c r="AQ68" s="126"/>
      <c r="AR68" s="118"/>
      <c r="AS68" s="118"/>
      <c r="AT68" s="118"/>
      <c r="AU68" s="118"/>
      <c r="AV68" s="118"/>
    </row>
    <row r="69" spans="1:48">
      <c r="A69" s="118"/>
      <c r="B69" s="177">
        <v>39295</v>
      </c>
      <c r="C69" s="128">
        <v>563.6</v>
      </c>
      <c r="D69" s="128">
        <v>606.5</v>
      </c>
      <c r="E69" s="128">
        <v>544.4</v>
      </c>
      <c r="F69" s="128">
        <v>33.9</v>
      </c>
      <c r="G69" s="128">
        <v>28.2</v>
      </c>
      <c r="H69" s="128">
        <v>62.2</v>
      </c>
      <c r="I69" s="128">
        <v>526</v>
      </c>
      <c r="J69" s="158"/>
      <c r="K69" s="157">
        <v>21.9</v>
      </c>
      <c r="L69" s="157">
        <v>42.9</v>
      </c>
      <c r="M69" s="157">
        <v>9</v>
      </c>
      <c r="N69" s="157">
        <v>-18.600000000000001</v>
      </c>
      <c r="O69" s="157">
        <v>-31.6</v>
      </c>
      <c r="P69" s="158"/>
      <c r="Q69" s="157">
        <v>55.9</v>
      </c>
      <c r="R69" s="157">
        <v>557.20000000000005</v>
      </c>
      <c r="S69" s="158"/>
      <c r="T69" s="130">
        <v>33.299999999999997</v>
      </c>
      <c r="U69" s="130">
        <v>28</v>
      </c>
      <c r="V69" s="130">
        <v>31.4</v>
      </c>
      <c r="W69" s="158"/>
      <c r="X69" s="130">
        <v>45</v>
      </c>
      <c r="Y69" s="157">
        <v>58</v>
      </c>
      <c r="Z69" s="157">
        <v>638.20000000000005</v>
      </c>
      <c r="AA69" s="162"/>
      <c r="AB69" s="130">
        <v>1558.7</v>
      </c>
      <c r="AC69" s="130">
        <v>1582.6</v>
      </c>
      <c r="AD69" s="157">
        <v>1.5</v>
      </c>
      <c r="AE69" s="167">
        <v>84.2</v>
      </c>
      <c r="AF69" s="118"/>
      <c r="AG69" s="148"/>
      <c r="AH69" s="118"/>
      <c r="AI69" s="118"/>
      <c r="AJ69" s="170"/>
      <c r="AK69" s="170"/>
      <c r="AL69" s="170"/>
      <c r="AM69" s="86"/>
      <c r="AN69" s="86"/>
      <c r="AO69" s="86"/>
      <c r="AP69" s="86"/>
      <c r="AQ69" s="126"/>
      <c r="AR69" s="118"/>
      <c r="AS69" s="118"/>
      <c r="AT69" s="118"/>
      <c r="AU69" s="118"/>
      <c r="AV69" s="118"/>
    </row>
    <row r="70" spans="1:48">
      <c r="A70" s="118"/>
      <c r="B70" s="177">
        <v>39692</v>
      </c>
      <c r="C70" s="128">
        <v>548.20000000000005</v>
      </c>
      <c r="D70" s="128">
        <v>661.7</v>
      </c>
      <c r="E70" s="128">
        <v>577.1</v>
      </c>
      <c r="F70" s="128">
        <v>53.5</v>
      </c>
      <c r="G70" s="128">
        <v>31.1</v>
      </c>
      <c r="H70" s="128">
        <v>84.6</v>
      </c>
      <c r="I70" s="128">
        <v>506.5</v>
      </c>
      <c r="J70" s="158"/>
      <c r="K70" s="157">
        <v>54.8</v>
      </c>
      <c r="L70" s="157">
        <v>113.5</v>
      </c>
      <c r="M70" s="157">
        <v>60.1</v>
      </c>
      <c r="N70" s="157">
        <v>-87.3</v>
      </c>
      <c r="O70" s="157">
        <v>-82.1</v>
      </c>
      <c r="P70" s="158"/>
      <c r="Q70" s="157">
        <v>108.3</v>
      </c>
      <c r="R70" s="157">
        <v>768.3</v>
      </c>
      <c r="S70" s="158"/>
      <c r="T70" s="130">
        <v>163.80000000000001</v>
      </c>
      <c r="U70" s="130">
        <v>174</v>
      </c>
      <c r="V70" s="130">
        <v>31.7</v>
      </c>
      <c r="W70" s="158"/>
      <c r="X70" s="130">
        <v>107.6</v>
      </c>
      <c r="Y70" s="157">
        <v>102.3</v>
      </c>
      <c r="Z70" s="157">
        <v>822</v>
      </c>
      <c r="AA70" s="162"/>
      <c r="AB70" s="130">
        <v>1563.6</v>
      </c>
      <c r="AC70" s="130">
        <v>1540.2</v>
      </c>
      <c r="AD70" s="157">
        <v>-1.3</v>
      </c>
      <c r="AE70" s="167">
        <v>86.5</v>
      </c>
      <c r="AF70" s="118"/>
      <c r="AG70" s="148"/>
      <c r="AH70" s="118"/>
      <c r="AI70" s="118"/>
      <c r="AJ70" s="170"/>
      <c r="AK70" s="170"/>
      <c r="AL70" s="170"/>
      <c r="AM70" s="86"/>
      <c r="AN70" s="86"/>
      <c r="AO70" s="86"/>
      <c r="AP70" s="86"/>
      <c r="AQ70" s="126"/>
      <c r="AR70" s="118"/>
      <c r="AS70" s="118"/>
      <c r="AT70" s="118"/>
      <c r="AU70" s="118"/>
      <c r="AV70" s="118"/>
    </row>
    <row r="71" spans="1:48">
      <c r="A71" s="118"/>
      <c r="B71" s="178">
        <v>40087</v>
      </c>
      <c r="C71" s="128">
        <v>542.1</v>
      </c>
      <c r="D71" s="128">
        <v>695.2</v>
      </c>
      <c r="E71" s="128">
        <v>610</v>
      </c>
      <c r="F71" s="128">
        <v>52.7</v>
      </c>
      <c r="G71" s="128">
        <v>32.5</v>
      </c>
      <c r="H71" s="128">
        <v>85.2</v>
      </c>
      <c r="I71" s="128">
        <v>501</v>
      </c>
      <c r="J71" s="158"/>
      <c r="K71" s="157">
        <v>68.599999999999994</v>
      </c>
      <c r="L71" s="157">
        <v>153.1</v>
      </c>
      <c r="M71" s="157">
        <v>100.5</v>
      </c>
      <c r="N71" s="157">
        <v>-129</v>
      </c>
      <c r="O71" s="157">
        <v>-97.1</v>
      </c>
      <c r="P71" s="158"/>
      <c r="Q71" s="157">
        <v>121.2</v>
      </c>
      <c r="R71" s="157">
        <v>1011.9</v>
      </c>
      <c r="S71" s="158"/>
      <c r="T71" s="130">
        <v>198.6</v>
      </c>
      <c r="U71" s="130">
        <v>201.5</v>
      </c>
      <c r="V71" s="130">
        <v>26.1</v>
      </c>
      <c r="W71" s="158"/>
      <c r="X71" s="130">
        <v>154.9</v>
      </c>
      <c r="Y71" s="157">
        <v>123.1</v>
      </c>
      <c r="Z71" s="157">
        <v>1076.5999999999999</v>
      </c>
      <c r="AA71" s="162"/>
      <c r="AB71" s="130">
        <v>1547.1</v>
      </c>
      <c r="AC71" s="130">
        <v>1573.2</v>
      </c>
      <c r="AD71" s="157">
        <v>-3.61</v>
      </c>
      <c r="AE71" s="167">
        <v>87.7</v>
      </c>
      <c r="AF71" s="118"/>
      <c r="AG71" s="148"/>
      <c r="AH71" s="118"/>
      <c r="AI71" s="118"/>
      <c r="AJ71" s="170"/>
      <c r="AK71" s="170"/>
      <c r="AL71" s="170"/>
      <c r="AM71" s="86"/>
      <c r="AN71" s="86"/>
      <c r="AO71" s="86"/>
      <c r="AP71" s="86"/>
      <c r="AQ71" s="126"/>
      <c r="AR71" s="118"/>
      <c r="AS71" s="118"/>
      <c r="AT71" s="118"/>
      <c r="AU71" s="118"/>
      <c r="AV71" s="118"/>
    </row>
    <row r="72" spans="1:48">
      <c r="A72" s="118"/>
      <c r="B72" s="178">
        <v>40483</v>
      </c>
      <c r="C72" s="128">
        <v>580.5</v>
      </c>
      <c r="D72" s="128">
        <v>717.4</v>
      </c>
      <c r="E72" s="128">
        <v>637.70000000000005</v>
      </c>
      <c r="F72" s="128">
        <v>45.7</v>
      </c>
      <c r="G72" s="128">
        <v>33.9</v>
      </c>
      <c r="H72" s="128">
        <v>79.599999999999994</v>
      </c>
      <c r="I72" s="128">
        <v>537.70000000000005</v>
      </c>
      <c r="J72" s="158"/>
      <c r="K72" s="157">
        <v>66.3</v>
      </c>
      <c r="L72" s="157">
        <v>136.80000000000001</v>
      </c>
      <c r="M72" s="157">
        <v>91.1</v>
      </c>
      <c r="N72" s="157">
        <v>-100.2</v>
      </c>
      <c r="O72" s="157">
        <v>-75.400000000000006</v>
      </c>
      <c r="P72" s="158"/>
      <c r="Q72" s="157">
        <v>112</v>
      </c>
      <c r="R72" s="157">
        <v>1157.5999999999999</v>
      </c>
      <c r="S72" s="158"/>
      <c r="T72" s="130">
        <v>134</v>
      </c>
      <c r="U72" s="130">
        <v>129.5</v>
      </c>
      <c r="V72" s="130">
        <v>39.1</v>
      </c>
      <c r="W72" s="158"/>
      <c r="X72" s="130">
        <v>141.69999999999999</v>
      </c>
      <c r="Y72" s="157">
        <v>116.9</v>
      </c>
      <c r="Z72" s="157">
        <v>1214.5</v>
      </c>
      <c r="AA72" s="162"/>
      <c r="AB72" s="130">
        <v>1606.6</v>
      </c>
      <c r="AC72" s="130">
        <v>1630.2</v>
      </c>
      <c r="AD72" s="157">
        <v>-1.64</v>
      </c>
      <c r="AE72" s="167">
        <v>89.4</v>
      </c>
      <c r="AF72" s="118"/>
      <c r="AG72" s="180"/>
      <c r="AH72" s="118"/>
      <c r="AI72" s="118"/>
      <c r="AJ72" s="170"/>
      <c r="AK72" s="170"/>
      <c r="AL72" s="170"/>
      <c r="AM72" s="86"/>
      <c r="AN72" s="86"/>
      <c r="AO72" s="86"/>
      <c r="AP72" s="86"/>
      <c r="AQ72" s="126"/>
      <c r="AR72" s="118"/>
      <c r="AS72" s="118"/>
      <c r="AT72" s="118"/>
      <c r="AU72" s="118"/>
      <c r="AV72" s="118"/>
    </row>
    <row r="73" spans="1:48">
      <c r="A73" s="118"/>
      <c r="B73" s="178">
        <v>40878</v>
      </c>
      <c r="C73" s="128">
        <v>600.70000000000005</v>
      </c>
      <c r="D73" s="128">
        <v>717.3</v>
      </c>
      <c r="E73" s="128">
        <v>645.9</v>
      </c>
      <c r="F73" s="128">
        <v>36</v>
      </c>
      <c r="G73" s="128">
        <v>35.4</v>
      </c>
      <c r="H73" s="128">
        <v>71.400000000000006</v>
      </c>
      <c r="I73" s="128">
        <v>556</v>
      </c>
      <c r="J73" s="158"/>
      <c r="K73" s="157">
        <v>62</v>
      </c>
      <c r="L73" s="157">
        <v>116.7</v>
      </c>
      <c r="M73" s="157">
        <v>80.7</v>
      </c>
      <c r="N73" s="157">
        <v>-78.099999999999994</v>
      </c>
      <c r="O73" s="157">
        <v>-59.4</v>
      </c>
      <c r="P73" s="158"/>
      <c r="Q73" s="157">
        <v>98</v>
      </c>
      <c r="R73" s="157">
        <v>1253.0999999999999</v>
      </c>
      <c r="S73" s="158"/>
      <c r="T73" s="130">
        <v>117.7</v>
      </c>
      <c r="U73" s="130">
        <v>108.3</v>
      </c>
      <c r="V73" s="130">
        <v>41.1</v>
      </c>
      <c r="W73" s="158"/>
      <c r="X73" s="130">
        <v>124</v>
      </c>
      <c r="Y73" s="157">
        <v>105.3</v>
      </c>
      <c r="Z73" s="157">
        <v>1349.7</v>
      </c>
      <c r="AA73" s="162"/>
      <c r="AB73" s="130">
        <v>1650.4</v>
      </c>
      <c r="AC73" s="130">
        <v>1677.1</v>
      </c>
      <c r="AD73" s="157">
        <v>-1.61</v>
      </c>
      <c r="AE73" s="167">
        <v>90.5</v>
      </c>
      <c r="AF73" s="118"/>
      <c r="AG73" s="182"/>
      <c r="AH73" s="118"/>
      <c r="AI73" s="118"/>
      <c r="AJ73" s="183"/>
      <c r="AK73" s="183"/>
      <c r="AL73" s="183"/>
      <c r="AM73" s="184"/>
      <c r="AN73" s="184"/>
      <c r="AO73" s="184"/>
      <c r="AP73" s="184"/>
      <c r="AQ73" s="126"/>
      <c r="AR73" s="118"/>
      <c r="AS73" s="118"/>
      <c r="AT73" s="118"/>
      <c r="AU73" s="118"/>
      <c r="AV73" s="118"/>
    </row>
    <row r="74" spans="1:48">
      <c r="A74" s="185"/>
      <c r="B74" s="168" t="s">
        <v>356</v>
      </c>
      <c r="C74" s="128">
        <v>611</v>
      </c>
      <c r="D74" s="128">
        <v>731.8</v>
      </c>
      <c r="E74" s="128">
        <v>655.9</v>
      </c>
      <c r="F74" s="128">
        <v>39.299999999999997</v>
      </c>
      <c r="G74" s="128">
        <v>36.6</v>
      </c>
      <c r="H74" s="128">
        <v>75.900000000000006</v>
      </c>
      <c r="I74" s="128">
        <v>562.29999999999995</v>
      </c>
      <c r="J74" s="158"/>
      <c r="K74" s="157">
        <v>62.4</v>
      </c>
      <c r="L74" s="157">
        <v>120.8</v>
      </c>
      <c r="M74" s="157">
        <v>81.5</v>
      </c>
      <c r="N74" s="157">
        <v>-86.1</v>
      </c>
      <c r="O74" s="157">
        <v>-67</v>
      </c>
      <c r="P74" s="158"/>
      <c r="Q74" s="157">
        <v>101.7</v>
      </c>
      <c r="R74" s="157">
        <v>1363.6</v>
      </c>
      <c r="S74" s="158"/>
      <c r="T74" s="130">
        <v>95.9</v>
      </c>
      <c r="U74" s="130">
        <v>87</v>
      </c>
      <c r="V74" s="130">
        <v>36.9</v>
      </c>
      <c r="W74" s="158"/>
      <c r="X74" s="130">
        <v>124</v>
      </c>
      <c r="Y74" s="157">
        <v>104.9</v>
      </c>
      <c r="Z74" s="157">
        <v>1425.6</v>
      </c>
      <c r="AA74" s="187"/>
      <c r="AB74" s="130">
        <v>1710.7</v>
      </c>
      <c r="AC74" s="130">
        <v>1743.5</v>
      </c>
      <c r="AD74" s="157">
        <v>-1.59</v>
      </c>
      <c r="AE74" s="167">
        <v>92.3</v>
      </c>
      <c r="AF74" s="118"/>
      <c r="AG74" s="189"/>
      <c r="AH74" s="118"/>
      <c r="AI74" s="118"/>
      <c r="AJ74" s="190"/>
      <c r="AK74" s="191"/>
      <c r="AL74" s="191"/>
      <c r="AM74" s="193"/>
      <c r="AN74" s="193"/>
      <c r="AO74" s="193"/>
      <c r="AP74" s="193"/>
      <c r="AQ74" s="118"/>
      <c r="AR74" s="118"/>
      <c r="AS74" s="118"/>
      <c r="AT74" s="118"/>
      <c r="AU74" s="118"/>
      <c r="AV74" s="118"/>
    </row>
    <row r="75" spans="1:48">
      <c r="A75" s="118"/>
      <c r="B75" s="168" t="s">
        <v>357</v>
      </c>
      <c r="C75" s="128">
        <v>635.6</v>
      </c>
      <c r="D75" s="128">
        <v>733.8</v>
      </c>
      <c r="E75" s="128">
        <v>665.2</v>
      </c>
      <c r="F75" s="128">
        <v>30.7</v>
      </c>
      <c r="G75" s="128">
        <v>38</v>
      </c>
      <c r="H75" s="128">
        <v>68.7</v>
      </c>
      <c r="I75" s="128">
        <v>585.20000000000005</v>
      </c>
      <c r="J75" s="158"/>
      <c r="K75" s="157">
        <v>48.7</v>
      </c>
      <c r="L75" s="157">
        <v>98.2</v>
      </c>
      <c r="M75" s="157">
        <v>67.5</v>
      </c>
      <c r="N75" s="157">
        <v>-64.3</v>
      </c>
      <c r="O75" s="157">
        <v>-45.5</v>
      </c>
      <c r="P75" s="158"/>
      <c r="Q75" s="157">
        <v>79.400000000000006</v>
      </c>
      <c r="R75" s="157">
        <v>1464.4</v>
      </c>
      <c r="S75" s="158"/>
      <c r="T75" s="130">
        <v>78.400000000000006</v>
      </c>
      <c r="U75" s="130">
        <v>64.7</v>
      </c>
      <c r="V75" s="130">
        <v>36.200000000000003</v>
      </c>
      <c r="W75" s="158"/>
      <c r="X75" s="130">
        <v>99.9</v>
      </c>
      <c r="Y75" s="157">
        <v>81.099999999999994</v>
      </c>
      <c r="Z75" s="157">
        <v>1522.5</v>
      </c>
      <c r="AA75" s="187"/>
      <c r="AB75" s="130">
        <v>1781.4</v>
      </c>
      <c r="AC75" s="130">
        <v>1826.6</v>
      </c>
      <c r="AD75" s="157">
        <v>-1.48</v>
      </c>
      <c r="AE75" s="167">
        <v>94</v>
      </c>
      <c r="AF75" s="118"/>
      <c r="AG75" s="189"/>
      <c r="AH75" s="118"/>
      <c r="AI75" s="118"/>
      <c r="AJ75" s="190"/>
      <c r="AK75" s="191"/>
      <c r="AL75" s="191"/>
      <c r="AM75" s="193"/>
      <c r="AN75" s="193"/>
      <c r="AO75" s="193"/>
      <c r="AP75" s="193"/>
      <c r="AQ75" s="118"/>
      <c r="AR75" s="118"/>
      <c r="AS75" s="118"/>
      <c r="AT75" s="118"/>
      <c r="AU75" s="118"/>
      <c r="AV75" s="118"/>
    </row>
    <row r="76" spans="1:48">
      <c r="A76" s="118"/>
      <c r="B76" s="195" t="s">
        <v>358</v>
      </c>
      <c r="C76" s="157">
        <v>660</v>
      </c>
      <c r="D76" s="157">
        <v>750.4</v>
      </c>
      <c r="E76" s="157">
        <v>674.8</v>
      </c>
      <c r="F76" s="128">
        <v>36.6</v>
      </c>
      <c r="G76" s="157">
        <v>39</v>
      </c>
      <c r="H76" s="157">
        <v>75.599999999999994</v>
      </c>
      <c r="I76" s="157">
        <v>606.4</v>
      </c>
      <c r="J76" s="158"/>
      <c r="K76" s="128">
        <v>43.3</v>
      </c>
      <c r="L76" s="128">
        <v>90.5</v>
      </c>
      <c r="M76" s="128">
        <v>53.9</v>
      </c>
      <c r="N76" s="157">
        <v>-59.8</v>
      </c>
      <c r="O76" s="157">
        <v>-49.2</v>
      </c>
      <c r="P76" s="158"/>
      <c r="Q76" s="128">
        <v>79.900000000000006</v>
      </c>
      <c r="R76" s="128">
        <v>1554.7</v>
      </c>
      <c r="S76" s="158"/>
      <c r="T76" s="128">
        <v>84.5</v>
      </c>
      <c r="U76" s="128">
        <v>78.2</v>
      </c>
      <c r="V76" s="157">
        <v>33</v>
      </c>
      <c r="W76" s="158"/>
      <c r="X76" s="128">
        <v>89.9</v>
      </c>
      <c r="Y76" s="128">
        <v>79.400000000000006</v>
      </c>
      <c r="Z76" s="128">
        <v>1604</v>
      </c>
      <c r="AA76" s="187"/>
      <c r="AB76" s="157">
        <v>1855</v>
      </c>
      <c r="AC76" s="157">
        <v>1881.2</v>
      </c>
      <c r="AD76" s="157">
        <v>-0.55000000000000004</v>
      </c>
      <c r="AE76" s="167">
        <v>95.2</v>
      </c>
      <c r="AF76" s="118"/>
      <c r="AG76" s="189"/>
      <c r="AH76" s="118"/>
      <c r="AI76" s="118"/>
      <c r="AJ76" s="190"/>
      <c r="AK76" s="191"/>
      <c r="AL76" s="191"/>
      <c r="AM76" s="193"/>
      <c r="AN76" s="193"/>
      <c r="AO76" s="193"/>
      <c r="AP76" s="193"/>
      <c r="AQ76" s="118"/>
      <c r="AR76" s="118"/>
      <c r="AS76" s="118"/>
      <c r="AT76" s="118"/>
      <c r="AU76" s="118"/>
      <c r="AV76" s="118"/>
    </row>
    <row r="77" spans="1:48">
      <c r="A77" s="118"/>
      <c r="B77" s="199" t="s">
        <v>359</v>
      </c>
      <c r="C77" s="157">
        <v>684.3</v>
      </c>
      <c r="D77" s="157">
        <v>756.8</v>
      </c>
      <c r="E77" s="157">
        <v>682.6</v>
      </c>
      <c r="F77" s="157">
        <v>34.1</v>
      </c>
      <c r="G77" s="157">
        <v>40.1</v>
      </c>
      <c r="H77" s="157">
        <v>74.2</v>
      </c>
      <c r="I77" s="157">
        <v>629.9</v>
      </c>
      <c r="J77" s="158"/>
      <c r="K77" s="157">
        <v>31</v>
      </c>
      <c r="L77" s="157">
        <v>72.5</v>
      </c>
      <c r="M77" s="157">
        <v>38.4</v>
      </c>
      <c r="N77" s="157">
        <v>-41.3</v>
      </c>
      <c r="O77" s="157">
        <v>-34</v>
      </c>
      <c r="P77" s="158"/>
      <c r="Q77" s="157">
        <v>65.099999999999994</v>
      </c>
      <c r="R77" s="157">
        <v>1602.6</v>
      </c>
      <c r="S77" s="158"/>
      <c r="T77" s="157">
        <v>60.7</v>
      </c>
      <c r="U77" s="157">
        <v>50.2</v>
      </c>
      <c r="V77" s="157">
        <v>33.4</v>
      </c>
      <c r="W77" s="158"/>
      <c r="X77" s="157">
        <v>75.5</v>
      </c>
      <c r="Y77" s="157">
        <v>68.099999999999994</v>
      </c>
      <c r="Z77" s="167">
        <v>1652</v>
      </c>
      <c r="AA77" s="202"/>
      <c r="AB77" s="157">
        <v>1912.5</v>
      </c>
      <c r="AC77" s="157">
        <v>1948.4</v>
      </c>
      <c r="AD77" s="157">
        <v>-0.55000000000000004</v>
      </c>
      <c r="AE77" s="167">
        <v>96</v>
      </c>
      <c r="AF77" s="118"/>
      <c r="AG77" s="189"/>
      <c r="AH77" s="118"/>
      <c r="AI77" s="118"/>
      <c r="AJ77" s="190"/>
      <c r="AK77" s="191"/>
      <c r="AL77" s="191"/>
      <c r="AM77" s="193"/>
      <c r="AN77" s="193"/>
      <c r="AO77" s="193"/>
      <c r="AP77" s="193"/>
      <c r="AQ77" s="118"/>
      <c r="AR77" s="118"/>
      <c r="AS77" s="118"/>
      <c r="AT77" s="118"/>
      <c r="AU77" s="118"/>
      <c r="AV77" s="118"/>
    </row>
    <row r="78" spans="1:48">
      <c r="A78" s="118"/>
      <c r="B78" s="204" t="s">
        <v>360</v>
      </c>
      <c r="C78" s="206">
        <v>726.4</v>
      </c>
      <c r="D78" s="157">
        <v>772</v>
      </c>
      <c r="E78" s="157">
        <v>692.7</v>
      </c>
      <c r="F78" s="157">
        <v>38.5</v>
      </c>
      <c r="G78" s="157">
        <v>40.799999999999997</v>
      </c>
      <c r="H78" s="157">
        <v>79.3</v>
      </c>
      <c r="I78" s="157">
        <v>671.9</v>
      </c>
      <c r="J78" s="194"/>
      <c r="K78" s="157">
        <v>2.7</v>
      </c>
      <c r="L78" s="157">
        <v>45.5</v>
      </c>
      <c r="M78" s="157">
        <v>7.1</v>
      </c>
      <c r="N78" s="157">
        <v>-11.8</v>
      </c>
      <c r="O78" s="157">
        <v>-7.4</v>
      </c>
      <c r="P78" s="194"/>
      <c r="Q78" s="157">
        <v>41.1</v>
      </c>
      <c r="R78" s="157">
        <v>1726.7</v>
      </c>
      <c r="S78" s="158"/>
      <c r="T78" s="157">
        <v>67</v>
      </c>
      <c r="U78" s="157">
        <v>100.5</v>
      </c>
      <c r="V78" s="157">
        <v>35.5</v>
      </c>
      <c r="W78" s="158"/>
      <c r="X78" s="157">
        <v>47</v>
      </c>
      <c r="Y78" s="157">
        <v>42.6</v>
      </c>
      <c r="Z78" s="167">
        <v>1720</v>
      </c>
      <c r="AA78" s="202"/>
      <c r="AB78" s="157">
        <v>1989.1</v>
      </c>
      <c r="AC78" s="157">
        <v>2026.2</v>
      </c>
      <c r="AD78" s="157">
        <v>-0.22</v>
      </c>
      <c r="AE78" s="167">
        <v>98.1</v>
      </c>
      <c r="AF78" s="118"/>
      <c r="AG78" s="189"/>
      <c r="AH78" s="118"/>
      <c r="AI78" s="118"/>
      <c r="AJ78" s="190"/>
      <c r="AK78" s="191"/>
      <c r="AL78" s="191"/>
      <c r="AM78" s="193"/>
      <c r="AN78" s="193"/>
      <c r="AO78" s="193"/>
      <c r="AP78" s="193"/>
      <c r="AQ78" s="118"/>
      <c r="AR78" s="118"/>
      <c r="AS78" s="118"/>
      <c r="AT78" s="118"/>
      <c r="AU78" s="118"/>
      <c r="AV78" s="118"/>
    </row>
    <row r="79" spans="1:48">
      <c r="A79" s="118"/>
      <c r="B79" s="210" t="s">
        <v>170</v>
      </c>
      <c r="C79" s="197">
        <v>754</v>
      </c>
      <c r="D79" s="197">
        <v>793.8</v>
      </c>
      <c r="E79" s="197">
        <v>711.5</v>
      </c>
      <c r="F79" s="197">
        <v>41.2</v>
      </c>
      <c r="G79" s="197">
        <v>41.1</v>
      </c>
      <c r="H79" s="197">
        <v>82.3</v>
      </c>
      <c r="I79" s="197">
        <v>700.7</v>
      </c>
      <c r="J79" s="198"/>
      <c r="K79" s="197">
        <v>-1.8</v>
      </c>
      <c r="L79" s="197">
        <v>39.799999999999997</v>
      </c>
      <c r="M79" s="197">
        <v>-1.4</v>
      </c>
      <c r="N79" s="211">
        <v>-2.1</v>
      </c>
      <c r="O79" s="211">
        <v>-1.7</v>
      </c>
      <c r="P79" s="212"/>
      <c r="Q79" s="211">
        <v>39.4</v>
      </c>
      <c r="R79" s="211">
        <v>1778.9</v>
      </c>
      <c r="S79" s="212"/>
      <c r="T79" s="211">
        <v>38.6</v>
      </c>
      <c r="U79" s="211">
        <v>80.2</v>
      </c>
      <c r="V79" s="211">
        <v>41.5</v>
      </c>
      <c r="W79" s="212"/>
      <c r="X79" s="211">
        <v>40.9</v>
      </c>
      <c r="Y79" s="211">
        <v>40.5</v>
      </c>
      <c r="Z79" s="200">
        <v>1763.8</v>
      </c>
      <c r="AA79" s="202"/>
      <c r="AB79" s="197">
        <v>2060.4</v>
      </c>
      <c r="AC79" s="197">
        <v>2091.6999999999998</v>
      </c>
      <c r="AD79" s="197">
        <v>0.05</v>
      </c>
      <c r="AE79" s="200">
        <v>100</v>
      </c>
      <c r="AF79" s="118"/>
      <c r="AG79" s="189"/>
      <c r="AH79" s="118"/>
      <c r="AI79" s="118"/>
      <c r="AJ79" s="190"/>
      <c r="AK79" s="191"/>
      <c r="AL79" s="191"/>
      <c r="AM79" s="193"/>
      <c r="AN79" s="193"/>
      <c r="AO79" s="193"/>
      <c r="AP79" s="193"/>
      <c r="AQ79" s="118"/>
      <c r="AR79" s="118"/>
      <c r="AS79" s="118"/>
      <c r="AT79" s="118"/>
      <c r="AU79" s="118"/>
      <c r="AV79" s="118"/>
    </row>
    <row r="80" spans="1:48">
      <c r="A80" s="118"/>
      <c r="B80" s="205" t="s">
        <v>172</v>
      </c>
      <c r="C80" s="207">
        <v>787.3</v>
      </c>
      <c r="D80" s="207">
        <v>812.8</v>
      </c>
      <c r="E80" s="207">
        <v>731.5</v>
      </c>
      <c r="F80" s="207">
        <v>41.2</v>
      </c>
      <c r="G80" s="207">
        <v>40.1</v>
      </c>
      <c r="H80" s="207">
        <v>81.3</v>
      </c>
      <c r="I80" s="207">
        <v>736.1</v>
      </c>
      <c r="J80" s="194"/>
      <c r="K80" s="207">
        <v>-12.8</v>
      </c>
      <c r="L80" s="207">
        <v>25.5</v>
      </c>
      <c r="M80" s="207">
        <v>-15.7</v>
      </c>
      <c r="N80" s="207">
        <v>6.9</v>
      </c>
      <c r="O80" s="207">
        <v>4</v>
      </c>
      <c r="P80" s="194"/>
      <c r="Q80" s="207">
        <v>28.4</v>
      </c>
      <c r="R80" s="207">
        <v>1810.1</v>
      </c>
      <c r="S80" s="194"/>
      <c r="T80" s="207">
        <v>28.7</v>
      </c>
      <c r="U80" s="214">
        <v>31.1</v>
      </c>
      <c r="V80" s="214">
        <v>39.799999999999997</v>
      </c>
      <c r="W80" s="194"/>
      <c r="X80" s="214">
        <v>26.9</v>
      </c>
      <c r="Y80" s="207">
        <v>29.9</v>
      </c>
      <c r="Z80" s="215">
        <v>1807.4</v>
      </c>
      <c r="AA80" s="202"/>
      <c r="AB80" s="207">
        <v>2126.1</v>
      </c>
      <c r="AC80" s="207">
        <v>2163.1999999999998</v>
      </c>
      <c r="AD80" s="207">
        <v>0.25</v>
      </c>
      <c r="AE80" s="215">
        <v>101.8</v>
      </c>
      <c r="AF80" s="118"/>
      <c r="AG80" s="189"/>
      <c r="AH80" s="118"/>
      <c r="AI80" s="118"/>
      <c r="AJ80" s="190"/>
      <c r="AK80" s="191"/>
      <c r="AL80" s="191"/>
      <c r="AM80" s="193"/>
      <c r="AN80" s="193"/>
      <c r="AO80" s="193"/>
      <c r="AP80" s="193"/>
      <c r="AQ80" s="118"/>
      <c r="AR80" s="118"/>
      <c r="AS80" s="118"/>
      <c r="AT80" s="118"/>
      <c r="AU80" s="118"/>
      <c r="AV80" s="118"/>
    </row>
    <row r="81" spans="1:48">
      <c r="A81" s="118"/>
      <c r="B81" s="216" t="s">
        <v>28</v>
      </c>
      <c r="C81" s="207">
        <v>809.8</v>
      </c>
      <c r="D81" s="207">
        <v>841.6</v>
      </c>
      <c r="E81" s="207">
        <v>751.9</v>
      </c>
      <c r="F81" s="207">
        <v>48.4</v>
      </c>
      <c r="G81" s="207">
        <v>41.3</v>
      </c>
      <c r="H81" s="207">
        <v>89.7</v>
      </c>
      <c r="I81" s="207">
        <v>755.8</v>
      </c>
      <c r="J81" s="194"/>
      <c r="K81" s="207">
        <v>-12.4</v>
      </c>
      <c r="L81" s="207">
        <v>31.8</v>
      </c>
      <c r="M81" s="207">
        <v>-16.600000000000001</v>
      </c>
      <c r="N81" s="207">
        <v>1</v>
      </c>
      <c r="O81" s="207">
        <v>-3.3</v>
      </c>
      <c r="P81" s="194"/>
      <c r="Q81" s="207">
        <v>36</v>
      </c>
      <c r="R81" s="207">
        <v>1851</v>
      </c>
      <c r="S81" s="194"/>
      <c r="T81" s="214">
        <v>31.3</v>
      </c>
      <c r="U81" s="214">
        <v>35.6</v>
      </c>
      <c r="V81" s="214">
        <v>42.1</v>
      </c>
      <c r="W81" s="194"/>
      <c r="X81" s="214">
        <v>32.299999999999997</v>
      </c>
      <c r="Y81" s="207">
        <v>36.6</v>
      </c>
      <c r="Z81" s="215">
        <v>1848.6</v>
      </c>
      <c r="AA81" s="202"/>
      <c r="AB81" s="207">
        <v>2198.1</v>
      </c>
      <c r="AC81" s="207">
        <v>2234.4</v>
      </c>
      <c r="AD81" s="207">
        <v>0.28999999999999998</v>
      </c>
      <c r="AE81" s="215">
        <v>103.6</v>
      </c>
      <c r="AF81" s="118"/>
      <c r="AG81" s="189"/>
      <c r="AH81" s="118"/>
      <c r="AI81" s="118"/>
      <c r="AJ81" s="190"/>
      <c r="AK81" s="191"/>
      <c r="AL81" s="191"/>
      <c r="AM81" s="193"/>
      <c r="AN81" s="193"/>
      <c r="AO81" s="193"/>
      <c r="AP81" s="193"/>
      <c r="AQ81" s="118"/>
      <c r="AR81" s="118"/>
      <c r="AS81" s="118"/>
      <c r="AT81" s="118"/>
      <c r="AU81" s="118"/>
      <c r="AV81" s="118"/>
    </row>
    <row r="82" spans="1:48">
      <c r="A82" s="118"/>
      <c r="B82" s="217" t="s">
        <v>29</v>
      </c>
      <c r="C82" s="207">
        <v>840.4</v>
      </c>
      <c r="D82" s="207">
        <v>867.1</v>
      </c>
      <c r="E82" s="207">
        <v>773.6</v>
      </c>
      <c r="F82" s="207">
        <v>50.6</v>
      </c>
      <c r="G82" s="207">
        <v>42.9</v>
      </c>
      <c r="H82" s="207">
        <v>93.5</v>
      </c>
      <c r="I82" s="207">
        <v>783.6</v>
      </c>
      <c r="J82" s="194"/>
      <c r="K82" s="207">
        <v>-20.5</v>
      </c>
      <c r="L82" s="207">
        <v>26.7</v>
      </c>
      <c r="M82" s="207">
        <v>-23.9</v>
      </c>
      <c r="N82" s="207">
        <v>5.7</v>
      </c>
      <c r="O82" s="207">
        <v>2.2999999999999998</v>
      </c>
      <c r="P82" s="194"/>
      <c r="Q82" s="207">
        <v>30.1</v>
      </c>
      <c r="R82" s="207">
        <v>1841.1</v>
      </c>
      <c r="S82" s="194"/>
      <c r="T82" s="214">
        <v>48.7</v>
      </c>
      <c r="U82" s="214">
        <v>-3.4</v>
      </c>
      <c r="V82" s="214">
        <v>43</v>
      </c>
      <c r="W82" s="194"/>
      <c r="X82" s="214">
        <v>29.4</v>
      </c>
      <c r="Y82" s="207">
        <v>32.799999999999997</v>
      </c>
      <c r="Z82" s="215">
        <v>1892.2</v>
      </c>
      <c r="AA82" s="202"/>
      <c r="AB82" s="207">
        <v>2273</v>
      </c>
      <c r="AC82" s="207">
        <v>2310.9</v>
      </c>
      <c r="AD82" s="207">
        <v>0.19</v>
      </c>
      <c r="AE82" s="215">
        <v>105.7</v>
      </c>
      <c r="AF82" s="118"/>
      <c r="AG82" s="189"/>
      <c r="AH82" s="118"/>
      <c r="AI82" s="118"/>
      <c r="AJ82" s="190"/>
      <c r="AK82" s="191"/>
      <c r="AL82" s="191"/>
      <c r="AM82" s="193"/>
      <c r="AN82" s="193"/>
      <c r="AO82" s="193"/>
      <c r="AP82" s="193"/>
      <c r="AQ82" s="118"/>
      <c r="AR82" s="118"/>
      <c r="AS82" s="118"/>
      <c r="AT82" s="118"/>
      <c r="AU82" s="118"/>
      <c r="AV82" s="118"/>
    </row>
    <row r="83" spans="1:48">
      <c r="A83" s="118"/>
      <c r="B83" s="217" t="s">
        <v>30</v>
      </c>
      <c r="C83" s="207">
        <v>869.6</v>
      </c>
      <c r="D83" s="207">
        <v>893.4</v>
      </c>
      <c r="E83" s="207">
        <v>798.1</v>
      </c>
      <c r="F83" s="207">
        <v>50.8</v>
      </c>
      <c r="G83" s="207">
        <v>44.5</v>
      </c>
      <c r="H83" s="207">
        <v>95.2</v>
      </c>
      <c r="I83" s="207">
        <v>809.6</v>
      </c>
      <c r="J83" s="194"/>
      <c r="K83" s="207">
        <v>-24.9</v>
      </c>
      <c r="L83" s="207">
        <v>23.8</v>
      </c>
      <c r="M83" s="207">
        <v>-27</v>
      </c>
      <c r="N83" s="207">
        <v>8.6999999999999993</v>
      </c>
      <c r="O83" s="207">
        <v>6.6</v>
      </c>
      <c r="P83" s="194"/>
      <c r="Q83" s="207">
        <v>25.9</v>
      </c>
      <c r="R83" s="207">
        <v>1809.3</v>
      </c>
      <c r="S83" s="194"/>
      <c r="T83" s="214">
        <v>43.9</v>
      </c>
      <c r="U83" s="214">
        <v>-32</v>
      </c>
      <c r="V83" s="214">
        <v>44.4</v>
      </c>
      <c r="W83" s="194"/>
      <c r="X83" s="214">
        <v>29.7</v>
      </c>
      <c r="Y83" s="207">
        <v>31.7</v>
      </c>
      <c r="Z83" s="215">
        <v>1944.4</v>
      </c>
      <c r="AA83" s="202"/>
      <c r="AB83" s="207">
        <v>2350.3000000000002</v>
      </c>
      <c r="AC83" s="207">
        <v>2390.5</v>
      </c>
      <c r="AD83" s="207">
        <v>0.1</v>
      </c>
      <c r="AE83" s="215">
        <v>107.7</v>
      </c>
      <c r="AF83" s="118"/>
      <c r="AG83" s="189"/>
      <c r="AH83" s="118"/>
      <c r="AI83" s="118"/>
      <c r="AJ83" s="190"/>
      <c r="AK83" s="191"/>
      <c r="AL83" s="191"/>
      <c r="AM83" s="193"/>
      <c r="AN83" s="193"/>
      <c r="AO83" s="193"/>
      <c r="AP83" s="193"/>
      <c r="AQ83" s="118"/>
      <c r="AR83" s="118"/>
      <c r="AS83" s="118"/>
      <c r="AT83" s="118"/>
      <c r="AU83" s="118"/>
      <c r="AV83" s="118"/>
    </row>
    <row r="84" spans="1:48">
      <c r="A84" s="118"/>
      <c r="B84" s="217" t="s">
        <v>173</v>
      </c>
      <c r="C84" s="207">
        <v>900.8</v>
      </c>
      <c r="D84" s="207">
        <v>921.7</v>
      </c>
      <c r="E84" s="207">
        <v>824.4</v>
      </c>
      <c r="F84" s="207">
        <v>51.2</v>
      </c>
      <c r="G84" s="207">
        <v>46</v>
      </c>
      <c r="H84" s="207">
        <v>97.2</v>
      </c>
      <c r="I84" s="207">
        <v>839</v>
      </c>
      <c r="J84" s="194"/>
      <c r="K84" s="207">
        <v>-28.9</v>
      </c>
      <c r="L84" s="207">
        <v>20.8</v>
      </c>
      <c r="M84" s="207">
        <v>-30.4</v>
      </c>
      <c r="N84" s="207">
        <v>11.9</v>
      </c>
      <c r="O84" s="207">
        <v>10.4</v>
      </c>
      <c r="P84" s="194"/>
      <c r="Q84" s="207">
        <v>22.2</v>
      </c>
      <c r="R84" s="207">
        <v>1856.3</v>
      </c>
      <c r="S84" s="194"/>
      <c r="T84" s="214">
        <v>43.6</v>
      </c>
      <c r="U84" s="214">
        <v>46.2</v>
      </c>
      <c r="V84" s="214">
        <v>45.7</v>
      </c>
      <c r="W84" s="194"/>
      <c r="X84" s="214">
        <v>20.9</v>
      </c>
      <c r="Y84" s="207">
        <v>22.4</v>
      </c>
      <c r="Z84" s="215">
        <v>1990.3</v>
      </c>
      <c r="AA84" s="202"/>
      <c r="AB84" s="207">
        <v>2432</v>
      </c>
      <c r="AC84" s="207">
        <v>2473.8000000000002</v>
      </c>
      <c r="AD84" s="207">
        <v>0.08</v>
      </c>
      <c r="AE84" s="215">
        <v>109.8</v>
      </c>
      <c r="AF84" s="118"/>
      <c r="AG84" s="189"/>
      <c r="AH84" s="118"/>
      <c r="AI84" s="118"/>
      <c r="AJ84" s="190"/>
      <c r="AK84" s="191"/>
      <c r="AL84" s="191"/>
      <c r="AM84" s="193"/>
      <c r="AN84" s="193"/>
      <c r="AO84" s="193"/>
      <c r="AP84" s="193"/>
      <c r="AQ84" s="118"/>
      <c r="AR84" s="118"/>
      <c r="AS84" s="118"/>
      <c r="AT84" s="118"/>
      <c r="AU84" s="118"/>
      <c r="AV84" s="118"/>
    </row>
    <row r="85" spans="1:48" ht="15">
      <c r="A85" s="61"/>
      <c r="B85" s="225" t="s">
        <v>175</v>
      </c>
      <c r="C85" s="219">
        <v>935.5</v>
      </c>
      <c r="D85" s="219">
        <v>955.3</v>
      </c>
      <c r="E85" s="219">
        <v>853.1</v>
      </c>
      <c r="F85" s="219">
        <v>54.5</v>
      </c>
      <c r="G85" s="219">
        <v>47.7</v>
      </c>
      <c r="H85" s="219">
        <v>102.2</v>
      </c>
      <c r="I85" s="219">
        <v>871.3</v>
      </c>
      <c r="J85" s="220"/>
      <c r="K85" s="219">
        <v>-33.5</v>
      </c>
      <c r="L85" s="219">
        <v>19.8</v>
      </c>
      <c r="M85" s="219">
        <v>-34.700000000000003</v>
      </c>
      <c r="N85" s="219">
        <v>13.4</v>
      </c>
      <c r="O85" s="219">
        <v>12.1</v>
      </c>
      <c r="P85" s="220"/>
      <c r="Q85" s="219">
        <v>21</v>
      </c>
      <c r="R85" s="219">
        <v>1896.4</v>
      </c>
      <c r="S85" s="220"/>
      <c r="T85" s="227">
        <v>31.9</v>
      </c>
      <c r="U85" s="227">
        <v>34.5</v>
      </c>
      <c r="V85" s="227">
        <v>46.8</v>
      </c>
      <c r="W85" s="220"/>
      <c r="X85" s="227">
        <v>18.7</v>
      </c>
      <c r="Y85" s="219">
        <v>20</v>
      </c>
      <c r="Z85" s="221">
        <v>2034</v>
      </c>
      <c r="AA85" s="61"/>
      <c r="AB85" s="229">
        <v>2517.6999999999998</v>
      </c>
      <c r="AC85" s="219">
        <v>2561</v>
      </c>
      <c r="AD85" s="219">
        <v>7.0000000000000007E-2</v>
      </c>
      <c r="AE85" s="221">
        <v>111.9</v>
      </c>
      <c r="AF85" s="61"/>
      <c r="AG85" s="61"/>
      <c r="AH85" s="61"/>
      <c r="AI85" s="61"/>
      <c r="AJ85" s="61"/>
      <c r="AK85" s="61"/>
      <c r="AL85" s="61"/>
      <c r="AM85" s="61"/>
      <c r="AN85" s="61"/>
      <c r="AO85" s="61"/>
      <c r="AP85" s="61"/>
      <c r="AQ85" s="61"/>
      <c r="AR85" s="61"/>
      <c r="AS85" s="61"/>
      <c r="AT85" s="61"/>
      <c r="AU85" s="61"/>
      <c r="AV85" s="61"/>
    </row>
    <row r="86" spans="1:48">
      <c r="A86" s="118"/>
      <c r="B86" s="232" t="s">
        <v>361</v>
      </c>
      <c r="C86" s="277" t="s">
        <v>363</v>
      </c>
      <c r="D86" s="256"/>
      <c r="E86" s="256"/>
      <c r="F86" s="256"/>
      <c r="G86" s="256"/>
      <c r="H86" s="256"/>
      <c r="I86" s="256"/>
      <c r="J86" s="256"/>
      <c r="K86" s="256"/>
      <c r="L86" s="256"/>
      <c r="M86" s="256"/>
      <c r="N86" s="256"/>
      <c r="O86" s="256"/>
      <c r="P86" s="256"/>
      <c r="Q86" s="256"/>
      <c r="R86" s="256"/>
      <c r="S86" s="256"/>
      <c r="T86" s="256"/>
      <c r="U86" s="256"/>
      <c r="V86" s="256"/>
      <c r="W86" s="256"/>
      <c r="X86" s="256"/>
      <c r="Y86" s="256"/>
      <c r="Z86" s="278"/>
      <c r="AA86" s="111"/>
      <c r="AB86" s="234"/>
      <c r="AC86" s="234"/>
      <c r="AD86" s="234"/>
      <c r="AE86" s="235"/>
      <c r="AF86" s="118"/>
      <c r="AG86" s="234"/>
      <c r="AH86" s="118"/>
      <c r="AI86" s="118"/>
      <c r="AJ86" s="236"/>
      <c r="AK86" s="236"/>
      <c r="AL86" s="236"/>
      <c r="AM86" s="236"/>
      <c r="AN86" s="236"/>
      <c r="AO86" s="236"/>
      <c r="AP86" s="236"/>
      <c r="AQ86" s="118"/>
      <c r="AR86" s="118"/>
      <c r="AS86" s="118"/>
      <c r="AT86" s="118"/>
      <c r="AU86" s="118"/>
      <c r="AV86" s="118"/>
    </row>
    <row r="87" spans="1:48">
      <c r="A87" s="61"/>
      <c r="B87" s="237"/>
      <c r="C87" s="277" t="s">
        <v>365</v>
      </c>
      <c r="D87" s="256"/>
      <c r="E87" s="256"/>
      <c r="F87" s="256"/>
      <c r="G87" s="256"/>
      <c r="H87" s="256"/>
      <c r="I87" s="256"/>
      <c r="J87" s="256"/>
      <c r="K87" s="256"/>
      <c r="L87" s="256"/>
      <c r="M87" s="256"/>
      <c r="N87" s="256"/>
      <c r="O87" s="256"/>
      <c r="P87" s="256"/>
      <c r="Q87" s="256"/>
      <c r="R87" s="256"/>
      <c r="S87" s="256"/>
      <c r="T87" s="256"/>
      <c r="U87" s="256"/>
      <c r="V87" s="238"/>
      <c r="W87" s="118"/>
      <c r="X87" s="118"/>
      <c r="Y87" s="118"/>
      <c r="Z87" s="118"/>
      <c r="AA87" s="123"/>
      <c r="AB87" s="118"/>
      <c r="AC87" s="118"/>
      <c r="AD87" s="118"/>
      <c r="AE87" s="111"/>
      <c r="AF87" s="61"/>
      <c r="AG87" s="118"/>
      <c r="AH87" s="118"/>
      <c r="AI87" s="118"/>
      <c r="AJ87" s="118"/>
      <c r="AK87" s="118"/>
      <c r="AL87" s="118"/>
      <c r="AM87" s="118"/>
      <c r="AN87" s="118"/>
      <c r="AO87" s="118"/>
      <c r="AP87" s="118"/>
      <c r="AQ87" s="118"/>
      <c r="AR87" s="118"/>
      <c r="AS87" s="118"/>
      <c r="AT87" s="118"/>
      <c r="AU87" s="118"/>
      <c r="AV87" s="118"/>
    </row>
    <row r="88" spans="1:48">
      <c r="A88" s="61"/>
      <c r="B88" s="237"/>
      <c r="C88" s="228" t="s">
        <v>366</v>
      </c>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23"/>
      <c r="AB88" s="118"/>
      <c r="AC88" s="118"/>
      <c r="AD88" s="118"/>
      <c r="AE88" s="111"/>
      <c r="AF88" s="61"/>
      <c r="AG88" s="118"/>
      <c r="AH88" s="118"/>
      <c r="AI88" s="118"/>
      <c r="AJ88" s="118"/>
      <c r="AK88" s="118"/>
      <c r="AL88" s="118"/>
      <c r="AM88" s="118"/>
      <c r="AN88" s="118"/>
      <c r="AO88" s="118"/>
      <c r="AP88" s="118"/>
      <c r="AQ88" s="118"/>
      <c r="AR88" s="118"/>
      <c r="AS88" s="118"/>
      <c r="AT88" s="118"/>
      <c r="AU88" s="118"/>
      <c r="AV88" s="118"/>
    </row>
    <row r="89" spans="1:48">
      <c r="A89" s="61"/>
      <c r="B89" s="239"/>
      <c r="C89" s="240" t="s">
        <v>367</v>
      </c>
      <c r="D89" s="241"/>
      <c r="E89" s="241"/>
      <c r="F89" s="241"/>
      <c r="G89" s="241"/>
      <c r="H89" s="241"/>
      <c r="I89" s="241"/>
      <c r="J89" s="241"/>
      <c r="K89" s="241"/>
      <c r="L89" s="241"/>
      <c r="M89" s="241"/>
      <c r="N89" s="241"/>
      <c r="O89" s="241"/>
      <c r="P89" s="241"/>
      <c r="Q89" s="241"/>
      <c r="R89" s="241"/>
      <c r="S89" s="241"/>
      <c r="T89" s="241"/>
      <c r="U89" s="241"/>
      <c r="V89" s="241"/>
      <c r="W89" s="241"/>
      <c r="X89" s="241"/>
      <c r="Y89" s="241"/>
      <c r="Z89" s="241"/>
      <c r="AA89" s="123"/>
      <c r="AB89" s="241"/>
      <c r="AC89" s="241"/>
      <c r="AD89" s="241"/>
      <c r="AE89" s="242"/>
      <c r="AF89" s="61"/>
      <c r="AG89" s="118"/>
      <c r="AH89" s="118"/>
      <c r="AI89" s="118"/>
      <c r="AJ89" s="118"/>
      <c r="AK89" s="118"/>
      <c r="AL89" s="118"/>
      <c r="AM89" s="118"/>
      <c r="AN89" s="118"/>
      <c r="AO89" s="118"/>
      <c r="AP89" s="118"/>
      <c r="AQ89" s="118"/>
      <c r="AR89" s="118"/>
      <c r="AS89" s="118"/>
      <c r="AT89" s="118"/>
      <c r="AU89" s="118"/>
      <c r="AV89" s="118"/>
    </row>
    <row r="90" spans="1:48">
      <c r="A90" s="61"/>
      <c r="B90" s="118"/>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118"/>
      <c r="AH90" s="118"/>
      <c r="AI90" s="118"/>
      <c r="AJ90" s="118"/>
      <c r="AK90" s="118"/>
      <c r="AL90" s="118"/>
      <c r="AM90" s="118"/>
      <c r="AN90" s="118"/>
      <c r="AO90" s="118"/>
      <c r="AP90" s="118"/>
      <c r="AQ90" s="118"/>
      <c r="AR90" s="118"/>
      <c r="AS90" s="118"/>
      <c r="AT90" s="118"/>
      <c r="AU90" s="118"/>
      <c r="AV90" s="118"/>
    </row>
    <row r="91" spans="1:48">
      <c r="A91" s="61"/>
      <c r="B91" s="118"/>
      <c r="C91" s="61"/>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118"/>
      <c r="AH91" s="118"/>
      <c r="AI91" s="118"/>
      <c r="AJ91" s="118"/>
      <c r="AK91" s="118"/>
      <c r="AL91" s="118"/>
      <c r="AM91" s="118"/>
      <c r="AN91" s="118"/>
      <c r="AO91" s="118"/>
      <c r="AP91" s="118"/>
      <c r="AQ91" s="118"/>
      <c r="AR91" s="118"/>
      <c r="AS91" s="118"/>
      <c r="AT91" s="118"/>
      <c r="AU91" s="118"/>
      <c r="AV91" s="118"/>
    </row>
    <row r="92" spans="1:48">
      <c r="A92" s="61"/>
      <c r="B92" s="118"/>
      <c r="C92" s="61"/>
      <c r="D92" s="61"/>
      <c r="E92" s="61"/>
      <c r="F92" s="61"/>
      <c r="G92" s="61"/>
      <c r="H92" s="61"/>
      <c r="I92" s="61"/>
      <c r="J92" s="61"/>
      <c r="K92" s="118"/>
      <c r="L92" s="61"/>
      <c r="M92" s="61"/>
      <c r="N92" s="61"/>
      <c r="O92" s="61"/>
      <c r="P92" s="61"/>
      <c r="Q92" s="61"/>
      <c r="R92" s="61"/>
      <c r="S92" s="61"/>
      <c r="T92" s="61"/>
      <c r="U92" s="61"/>
      <c r="V92" s="61"/>
      <c r="W92" s="61"/>
      <c r="X92" s="61"/>
      <c r="Y92" s="61"/>
      <c r="Z92" s="61"/>
      <c r="AA92" s="61"/>
      <c r="AB92" s="61"/>
      <c r="AC92" s="61"/>
      <c r="AD92" s="61"/>
      <c r="AE92" s="61"/>
      <c r="AF92" s="61"/>
      <c r="AG92" s="118"/>
      <c r="AH92" s="118"/>
      <c r="AI92" s="118"/>
      <c r="AJ92" s="118"/>
      <c r="AK92" s="118"/>
      <c r="AL92" s="118"/>
      <c r="AM92" s="118"/>
      <c r="AN92" s="118"/>
      <c r="AO92" s="118"/>
      <c r="AP92" s="118"/>
      <c r="AQ92" s="118"/>
      <c r="AR92" s="118"/>
      <c r="AS92" s="118"/>
      <c r="AT92" s="118"/>
      <c r="AU92" s="118"/>
      <c r="AV92" s="118"/>
    </row>
    <row r="93" spans="1:48">
      <c r="A93" s="61"/>
      <c r="B93" s="118"/>
      <c r="C93" s="61"/>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118"/>
      <c r="AH93" s="118"/>
      <c r="AI93" s="118"/>
      <c r="AJ93" s="118"/>
      <c r="AK93" s="118"/>
      <c r="AL93" s="118"/>
      <c r="AM93" s="118"/>
      <c r="AN93" s="118"/>
      <c r="AO93" s="118"/>
      <c r="AP93" s="118"/>
      <c r="AQ93" s="118"/>
      <c r="AR93" s="118"/>
      <c r="AS93" s="118"/>
      <c r="AT93" s="118"/>
      <c r="AU93" s="118"/>
      <c r="AV93" s="118"/>
    </row>
    <row r="94" spans="1:48">
      <c r="A94" s="61"/>
      <c r="B94" s="118"/>
      <c r="C94" s="61"/>
      <c r="D94" s="61"/>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118"/>
      <c r="AH94" s="118"/>
      <c r="AI94" s="118"/>
      <c r="AJ94" s="118"/>
      <c r="AK94" s="118"/>
      <c r="AL94" s="118"/>
      <c r="AM94" s="118"/>
      <c r="AN94" s="118"/>
      <c r="AO94" s="118"/>
      <c r="AP94" s="118"/>
      <c r="AQ94" s="118"/>
      <c r="AR94" s="118"/>
      <c r="AS94" s="118"/>
      <c r="AT94" s="118"/>
      <c r="AU94" s="118"/>
      <c r="AV94" s="118"/>
    </row>
    <row r="95" spans="1:48">
      <c r="A95" s="61"/>
      <c r="B95" s="118"/>
      <c r="C95" s="61"/>
      <c r="D95" s="61"/>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118"/>
      <c r="AH95" s="118"/>
      <c r="AI95" s="118"/>
      <c r="AJ95" s="118"/>
      <c r="AK95" s="118"/>
      <c r="AL95" s="118"/>
      <c r="AM95" s="118"/>
      <c r="AN95" s="118"/>
      <c r="AO95" s="118"/>
      <c r="AP95" s="118"/>
      <c r="AQ95" s="118"/>
      <c r="AR95" s="118"/>
      <c r="AS95" s="118"/>
      <c r="AT95" s="118"/>
      <c r="AU95" s="118"/>
      <c r="AV95" s="118"/>
    </row>
    <row r="96" spans="1:48">
      <c r="A96" s="61"/>
      <c r="B96" s="61"/>
      <c r="C96" s="61"/>
      <c r="D96" s="61"/>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118"/>
      <c r="AH96" s="118"/>
      <c r="AI96" s="118"/>
      <c r="AJ96" s="118"/>
      <c r="AK96" s="118"/>
      <c r="AL96" s="118"/>
      <c r="AM96" s="118"/>
      <c r="AN96" s="118"/>
      <c r="AO96" s="118"/>
      <c r="AP96" s="118"/>
      <c r="AQ96" s="118"/>
      <c r="AR96" s="118"/>
      <c r="AS96" s="118"/>
      <c r="AT96" s="118"/>
      <c r="AU96" s="118"/>
      <c r="AV96" s="118"/>
    </row>
    <row r="97" spans="1:48">
      <c r="A97" s="61"/>
      <c r="B97" s="61"/>
      <c r="C97" s="61"/>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118"/>
      <c r="AH97" s="118"/>
      <c r="AI97" s="118"/>
      <c r="AJ97" s="118"/>
      <c r="AK97" s="118"/>
      <c r="AL97" s="118"/>
      <c r="AM97" s="118"/>
      <c r="AN97" s="118"/>
      <c r="AO97" s="118"/>
      <c r="AP97" s="118"/>
      <c r="AQ97" s="118"/>
      <c r="AR97" s="118"/>
      <c r="AS97" s="118"/>
      <c r="AT97" s="118"/>
      <c r="AU97" s="118"/>
      <c r="AV97" s="118"/>
    </row>
    <row r="98" spans="1:48">
      <c r="A98" s="61"/>
      <c r="B98" s="61"/>
      <c r="C98" s="61"/>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118"/>
      <c r="AH98" s="118"/>
      <c r="AI98" s="118"/>
      <c r="AJ98" s="118"/>
      <c r="AK98" s="118"/>
      <c r="AL98" s="118"/>
      <c r="AM98" s="118"/>
      <c r="AN98" s="118"/>
      <c r="AO98" s="118"/>
      <c r="AP98" s="118"/>
      <c r="AQ98" s="118"/>
      <c r="AR98" s="118"/>
      <c r="AS98" s="118"/>
      <c r="AT98" s="118"/>
      <c r="AU98" s="118"/>
      <c r="AV98" s="118"/>
    </row>
    <row r="99" spans="1:48">
      <c r="A99" s="61"/>
      <c r="B99" s="61"/>
      <c r="C99" s="61"/>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118"/>
      <c r="AH99" s="118"/>
      <c r="AI99" s="118"/>
      <c r="AJ99" s="118"/>
      <c r="AK99" s="118"/>
      <c r="AL99" s="118"/>
      <c r="AM99" s="118"/>
      <c r="AN99" s="118"/>
      <c r="AO99" s="118"/>
      <c r="AP99" s="118"/>
      <c r="AQ99" s="118"/>
      <c r="AR99" s="118"/>
      <c r="AS99" s="118"/>
      <c r="AT99" s="118"/>
      <c r="AU99" s="118"/>
      <c r="AV99" s="118"/>
    </row>
    <row r="100" spans="1:48">
      <c r="A100" s="61"/>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118"/>
      <c r="AH100" s="118"/>
      <c r="AI100" s="118"/>
      <c r="AJ100" s="118"/>
      <c r="AK100" s="118"/>
      <c r="AL100" s="118"/>
      <c r="AM100" s="118"/>
      <c r="AN100" s="118"/>
      <c r="AO100" s="118"/>
      <c r="AP100" s="118"/>
      <c r="AQ100" s="118"/>
      <c r="AR100" s="118"/>
      <c r="AS100" s="118"/>
      <c r="AT100" s="118"/>
      <c r="AU100" s="118"/>
      <c r="AV100" s="118"/>
    </row>
    <row r="101" spans="1:48">
      <c r="A101" s="61"/>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118"/>
      <c r="AH101" s="118"/>
      <c r="AI101" s="118"/>
      <c r="AJ101" s="118"/>
      <c r="AK101" s="118"/>
      <c r="AL101" s="118"/>
      <c r="AM101" s="118"/>
      <c r="AN101" s="118"/>
      <c r="AO101" s="118"/>
      <c r="AP101" s="118"/>
      <c r="AQ101" s="118"/>
      <c r="AR101" s="118"/>
      <c r="AS101" s="118"/>
      <c r="AT101" s="118"/>
      <c r="AU101" s="118"/>
      <c r="AV101" s="118"/>
    </row>
    <row r="102" spans="1:48">
      <c r="A102" s="61"/>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118"/>
      <c r="AH102" s="118"/>
      <c r="AI102" s="118"/>
      <c r="AJ102" s="118"/>
      <c r="AK102" s="118"/>
      <c r="AL102" s="118"/>
      <c r="AM102" s="118"/>
      <c r="AN102" s="118"/>
      <c r="AO102" s="118"/>
      <c r="AP102" s="118"/>
      <c r="AQ102" s="118"/>
      <c r="AR102" s="118"/>
      <c r="AS102" s="118"/>
      <c r="AT102" s="118"/>
      <c r="AU102" s="118"/>
      <c r="AV102" s="118"/>
    </row>
    <row r="103" spans="1:48">
      <c r="A103" s="61"/>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118"/>
      <c r="AH103" s="118"/>
      <c r="AI103" s="118"/>
      <c r="AJ103" s="118"/>
      <c r="AK103" s="118"/>
      <c r="AL103" s="118"/>
      <c r="AM103" s="118"/>
      <c r="AN103" s="118"/>
      <c r="AO103" s="118"/>
      <c r="AP103" s="118"/>
      <c r="AQ103" s="118"/>
      <c r="AR103" s="118"/>
      <c r="AS103" s="118"/>
      <c r="AT103" s="118"/>
      <c r="AU103" s="118"/>
      <c r="AV103" s="118"/>
    </row>
    <row r="104" spans="1:48">
      <c r="A104" s="61"/>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118"/>
      <c r="AH104" s="118"/>
      <c r="AI104" s="118"/>
      <c r="AJ104" s="118"/>
      <c r="AK104" s="118"/>
      <c r="AL104" s="118"/>
      <c r="AM104" s="118"/>
      <c r="AN104" s="118"/>
      <c r="AO104" s="118"/>
      <c r="AP104" s="118"/>
      <c r="AQ104" s="118"/>
      <c r="AR104" s="118"/>
      <c r="AS104" s="118"/>
      <c r="AT104" s="118"/>
      <c r="AU104" s="118"/>
      <c r="AV104" s="118"/>
    </row>
    <row r="105" spans="1:48">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118"/>
      <c r="AH105" s="118"/>
      <c r="AI105" s="118"/>
      <c r="AJ105" s="118"/>
      <c r="AK105" s="118"/>
      <c r="AL105" s="118"/>
      <c r="AM105" s="118"/>
      <c r="AN105" s="118"/>
      <c r="AO105" s="118"/>
      <c r="AP105" s="118"/>
      <c r="AQ105" s="118"/>
      <c r="AR105" s="118"/>
      <c r="AS105" s="118"/>
      <c r="AT105" s="118"/>
      <c r="AU105" s="118"/>
      <c r="AV105" s="118"/>
    </row>
    <row r="106" spans="1:48">
      <c r="A106" s="61"/>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118"/>
      <c r="AH106" s="118"/>
      <c r="AI106" s="118"/>
      <c r="AJ106" s="118"/>
      <c r="AK106" s="118"/>
      <c r="AL106" s="118"/>
      <c r="AM106" s="118"/>
      <c r="AN106" s="118"/>
      <c r="AO106" s="118"/>
      <c r="AP106" s="118"/>
      <c r="AQ106" s="118"/>
      <c r="AR106" s="118"/>
      <c r="AS106" s="118"/>
      <c r="AT106" s="118"/>
      <c r="AU106" s="118"/>
      <c r="AV106" s="118"/>
    </row>
    <row r="107" spans="1:48">
      <c r="A107" s="61"/>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118"/>
      <c r="AH107" s="118"/>
      <c r="AI107" s="118"/>
      <c r="AJ107" s="118"/>
      <c r="AK107" s="118"/>
      <c r="AL107" s="118"/>
      <c r="AM107" s="118"/>
      <c r="AN107" s="118"/>
      <c r="AO107" s="118"/>
      <c r="AP107" s="118"/>
      <c r="AQ107" s="118"/>
      <c r="AR107" s="118"/>
      <c r="AS107" s="118"/>
      <c r="AT107" s="118"/>
      <c r="AU107" s="118"/>
      <c r="AV107" s="118"/>
    </row>
    <row r="108" spans="1:48">
      <c r="A108" s="61"/>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118"/>
      <c r="AH108" s="118"/>
      <c r="AI108" s="118"/>
      <c r="AJ108" s="118"/>
      <c r="AK108" s="118"/>
      <c r="AL108" s="118"/>
      <c r="AM108" s="118"/>
      <c r="AN108" s="118"/>
      <c r="AO108" s="118"/>
      <c r="AP108" s="118"/>
      <c r="AQ108" s="118"/>
      <c r="AR108" s="118"/>
      <c r="AS108" s="118"/>
      <c r="AT108" s="118"/>
      <c r="AU108" s="118"/>
      <c r="AV108" s="118"/>
    </row>
    <row r="109" spans="1:48">
      <c r="A109" s="61"/>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118"/>
      <c r="AH109" s="118"/>
      <c r="AI109" s="118"/>
      <c r="AJ109" s="118"/>
      <c r="AK109" s="118"/>
      <c r="AL109" s="118"/>
      <c r="AM109" s="118"/>
      <c r="AN109" s="118"/>
      <c r="AO109" s="118"/>
      <c r="AP109" s="118"/>
      <c r="AQ109" s="118"/>
      <c r="AR109" s="118"/>
      <c r="AS109" s="118"/>
      <c r="AT109" s="118"/>
      <c r="AU109" s="118"/>
      <c r="AV109" s="118"/>
    </row>
    <row r="110" spans="1:48">
      <c r="A110" s="61"/>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118"/>
      <c r="AH110" s="118"/>
      <c r="AI110" s="118"/>
      <c r="AJ110" s="118"/>
      <c r="AK110" s="118"/>
      <c r="AL110" s="118"/>
      <c r="AM110" s="118"/>
      <c r="AN110" s="118"/>
      <c r="AO110" s="118"/>
      <c r="AP110" s="118"/>
      <c r="AQ110" s="118"/>
      <c r="AR110" s="118"/>
      <c r="AS110" s="118"/>
      <c r="AT110" s="118"/>
      <c r="AU110" s="118"/>
      <c r="AV110" s="118"/>
    </row>
    <row r="111" spans="1:48">
      <c r="A111" s="61"/>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118"/>
      <c r="AH111" s="118"/>
      <c r="AI111" s="118"/>
      <c r="AJ111" s="118"/>
      <c r="AK111" s="118"/>
      <c r="AL111" s="118"/>
      <c r="AM111" s="118"/>
      <c r="AN111" s="118"/>
      <c r="AO111" s="118"/>
      <c r="AP111" s="118"/>
      <c r="AQ111" s="118"/>
      <c r="AR111" s="118"/>
      <c r="AS111" s="118"/>
      <c r="AT111" s="118"/>
      <c r="AU111" s="118"/>
      <c r="AV111" s="118"/>
    </row>
    <row r="112" spans="1:48">
      <c r="A112" s="61"/>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118"/>
      <c r="AH112" s="118"/>
      <c r="AI112" s="118"/>
      <c r="AJ112" s="118"/>
      <c r="AK112" s="118"/>
      <c r="AL112" s="118"/>
      <c r="AM112" s="118"/>
      <c r="AN112" s="118"/>
      <c r="AO112" s="118"/>
      <c r="AP112" s="118"/>
      <c r="AQ112" s="118"/>
      <c r="AR112" s="118"/>
      <c r="AS112" s="118"/>
      <c r="AT112" s="118"/>
      <c r="AU112" s="118"/>
      <c r="AV112" s="118"/>
    </row>
    <row r="113" spans="1:48">
      <c r="A113" s="61"/>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118"/>
      <c r="AH113" s="118"/>
      <c r="AI113" s="118"/>
      <c r="AJ113" s="118"/>
      <c r="AK113" s="118"/>
      <c r="AL113" s="118"/>
      <c r="AM113" s="118"/>
      <c r="AN113" s="118"/>
      <c r="AO113" s="118"/>
      <c r="AP113" s="118"/>
      <c r="AQ113" s="118"/>
      <c r="AR113" s="118"/>
      <c r="AS113" s="118"/>
      <c r="AT113" s="118"/>
      <c r="AU113" s="118"/>
      <c r="AV113" s="118"/>
    </row>
    <row r="114" spans="1:48">
      <c r="A114" s="61"/>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118"/>
      <c r="AH114" s="118"/>
      <c r="AI114" s="118"/>
      <c r="AJ114" s="118"/>
      <c r="AK114" s="118"/>
      <c r="AL114" s="118"/>
      <c r="AM114" s="118"/>
      <c r="AN114" s="118"/>
      <c r="AO114" s="118"/>
      <c r="AP114" s="118"/>
      <c r="AQ114" s="118"/>
      <c r="AR114" s="118"/>
      <c r="AS114" s="118"/>
      <c r="AT114" s="118"/>
      <c r="AU114" s="118"/>
      <c r="AV114" s="118"/>
    </row>
    <row r="115" spans="1:48">
      <c r="A115" s="61"/>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118"/>
      <c r="AH115" s="118"/>
      <c r="AI115" s="118"/>
      <c r="AJ115" s="118"/>
      <c r="AK115" s="118"/>
      <c r="AL115" s="118"/>
      <c r="AM115" s="118"/>
      <c r="AN115" s="118"/>
      <c r="AO115" s="118"/>
      <c r="AP115" s="118"/>
      <c r="AQ115" s="118"/>
      <c r="AR115" s="118"/>
      <c r="AS115" s="118"/>
      <c r="AT115" s="118"/>
      <c r="AU115" s="118"/>
      <c r="AV115" s="118"/>
    </row>
    <row r="116" spans="1:48">
      <c r="A116" s="61"/>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118"/>
      <c r="AH116" s="118"/>
      <c r="AI116" s="118"/>
      <c r="AJ116" s="118"/>
      <c r="AK116" s="118"/>
      <c r="AL116" s="118"/>
      <c r="AM116" s="118"/>
      <c r="AN116" s="118"/>
      <c r="AO116" s="118"/>
      <c r="AP116" s="118"/>
      <c r="AQ116" s="118"/>
      <c r="AR116" s="118"/>
      <c r="AS116" s="118"/>
      <c r="AT116" s="118"/>
      <c r="AU116" s="118"/>
      <c r="AV116" s="118"/>
    </row>
    <row r="117" spans="1:48">
      <c r="A117" s="61"/>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118"/>
      <c r="AH117" s="118"/>
      <c r="AI117" s="118"/>
      <c r="AJ117" s="118"/>
      <c r="AK117" s="118"/>
      <c r="AL117" s="118"/>
      <c r="AM117" s="118"/>
      <c r="AN117" s="118"/>
      <c r="AO117" s="118"/>
      <c r="AP117" s="118"/>
      <c r="AQ117" s="118"/>
      <c r="AR117" s="118"/>
      <c r="AS117" s="118"/>
      <c r="AT117" s="118"/>
      <c r="AU117" s="118"/>
      <c r="AV117" s="118"/>
    </row>
    <row r="118" spans="1:48">
      <c r="A118" s="61"/>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118"/>
      <c r="AH118" s="118"/>
      <c r="AI118" s="118"/>
      <c r="AJ118" s="118"/>
      <c r="AK118" s="118"/>
      <c r="AL118" s="118"/>
      <c r="AM118" s="118"/>
      <c r="AN118" s="118"/>
      <c r="AO118" s="118"/>
      <c r="AP118" s="118"/>
      <c r="AQ118" s="118"/>
      <c r="AR118" s="118"/>
      <c r="AS118" s="118"/>
      <c r="AT118" s="118"/>
      <c r="AU118" s="118"/>
      <c r="AV118" s="118"/>
    </row>
    <row r="119" spans="1:48">
      <c r="A119" s="61"/>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118"/>
      <c r="AH119" s="118"/>
      <c r="AI119" s="118"/>
      <c r="AJ119" s="118"/>
      <c r="AK119" s="118"/>
      <c r="AL119" s="118"/>
      <c r="AM119" s="118"/>
      <c r="AN119" s="118"/>
      <c r="AO119" s="118"/>
      <c r="AP119" s="118"/>
      <c r="AQ119" s="118"/>
      <c r="AR119" s="118"/>
      <c r="AS119" s="118"/>
      <c r="AT119" s="118"/>
      <c r="AU119" s="118"/>
      <c r="AV119" s="118"/>
    </row>
    <row r="120" spans="1:48">
      <c r="A120" s="61"/>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118"/>
      <c r="AH120" s="118"/>
      <c r="AI120" s="118"/>
      <c r="AJ120" s="118"/>
      <c r="AK120" s="118"/>
      <c r="AL120" s="118"/>
      <c r="AM120" s="118"/>
      <c r="AN120" s="118"/>
      <c r="AO120" s="118"/>
      <c r="AP120" s="118"/>
      <c r="AQ120" s="118"/>
      <c r="AR120" s="118"/>
      <c r="AS120" s="118"/>
      <c r="AT120" s="118"/>
      <c r="AU120" s="118"/>
      <c r="AV120" s="118"/>
    </row>
    <row r="121" spans="1:48">
      <c r="A121" s="61"/>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118"/>
      <c r="AH121" s="118"/>
      <c r="AI121" s="118"/>
      <c r="AJ121" s="118"/>
      <c r="AK121" s="118"/>
      <c r="AL121" s="118"/>
      <c r="AM121" s="118"/>
      <c r="AN121" s="118"/>
      <c r="AO121" s="118"/>
      <c r="AP121" s="118"/>
      <c r="AQ121" s="118"/>
      <c r="AR121" s="118"/>
      <c r="AS121" s="118"/>
      <c r="AT121" s="118"/>
      <c r="AU121" s="118"/>
      <c r="AV121" s="118"/>
    </row>
    <row r="122" spans="1:48">
      <c r="A122" s="61"/>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118"/>
      <c r="AH122" s="118"/>
      <c r="AI122" s="118"/>
      <c r="AJ122" s="118"/>
      <c r="AK122" s="118"/>
      <c r="AL122" s="118"/>
      <c r="AM122" s="118"/>
      <c r="AN122" s="118"/>
      <c r="AO122" s="118"/>
      <c r="AP122" s="118"/>
      <c r="AQ122" s="118"/>
      <c r="AR122" s="118"/>
      <c r="AS122" s="118"/>
      <c r="AT122" s="118"/>
      <c r="AU122" s="118"/>
      <c r="AV122" s="118"/>
    </row>
    <row r="123" spans="1:48">
      <c r="A123" s="61"/>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118"/>
      <c r="AH123" s="118"/>
      <c r="AI123" s="118"/>
      <c r="AJ123" s="118"/>
      <c r="AK123" s="118"/>
      <c r="AL123" s="118"/>
      <c r="AM123" s="118"/>
      <c r="AN123" s="118"/>
      <c r="AO123" s="118"/>
      <c r="AP123" s="118"/>
      <c r="AQ123" s="118"/>
      <c r="AR123" s="118"/>
      <c r="AS123" s="118"/>
      <c r="AT123" s="118"/>
      <c r="AU123" s="118"/>
      <c r="AV123" s="118"/>
    </row>
    <row r="124" spans="1:48">
      <c r="A124" s="61"/>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118"/>
      <c r="AH124" s="118"/>
      <c r="AI124" s="118"/>
      <c r="AJ124" s="118"/>
      <c r="AK124" s="118"/>
      <c r="AL124" s="118"/>
      <c r="AM124" s="118"/>
      <c r="AN124" s="118"/>
      <c r="AO124" s="118"/>
      <c r="AP124" s="118"/>
      <c r="AQ124" s="118"/>
      <c r="AR124" s="118"/>
      <c r="AS124" s="118"/>
      <c r="AT124" s="118"/>
      <c r="AU124" s="118"/>
      <c r="AV124" s="118"/>
    </row>
    <row r="125" spans="1:48">
      <c r="A125" s="61"/>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118"/>
      <c r="AH125" s="118"/>
      <c r="AI125" s="118"/>
      <c r="AJ125" s="118"/>
      <c r="AK125" s="118"/>
      <c r="AL125" s="118"/>
      <c r="AM125" s="118"/>
      <c r="AN125" s="118"/>
      <c r="AO125" s="118"/>
      <c r="AP125" s="118"/>
      <c r="AQ125" s="118"/>
      <c r="AR125" s="118"/>
      <c r="AS125" s="118"/>
      <c r="AT125" s="118"/>
      <c r="AU125" s="118"/>
      <c r="AV125" s="118"/>
    </row>
    <row r="126" spans="1:48">
      <c r="A126" s="61"/>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118"/>
      <c r="AH126" s="118"/>
      <c r="AI126" s="118"/>
      <c r="AJ126" s="118"/>
      <c r="AK126" s="118"/>
      <c r="AL126" s="118"/>
      <c r="AM126" s="118"/>
      <c r="AN126" s="118"/>
      <c r="AO126" s="118"/>
      <c r="AP126" s="118"/>
      <c r="AQ126" s="118"/>
      <c r="AR126" s="118"/>
      <c r="AS126" s="118"/>
      <c r="AT126" s="118"/>
      <c r="AU126" s="118"/>
      <c r="AV126" s="118"/>
    </row>
    <row r="127" spans="1:48">
      <c r="A127" s="61"/>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118"/>
      <c r="AH127" s="118"/>
      <c r="AI127" s="118"/>
      <c r="AJ127" s="118"/>
      <c r="AK127" s="118"/>
      <c r="AL127" s="118"/>
      <c r="AM127" s="118"/>
      <c r="AN127" s="118"/>
      <c r="AO127" s="118"/>
      <c r="AP127" s="118"/>
      <c r="AQ127" s="118"/>
      <c r="AR127" s="118"/>
      <c r="AS127" s="118"/>
      <c r="AT127" s="118"/>
      <c r="AU127" s="118"/>
      <c r="AV127" s="118"/>
    </row>
    <row r="128" spans="1:48">
      <c r="A128" s="61"/>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118"/>
      <c r="AH128" s="118"/>
      <c r="AI128" s="118"/>
      <c r="AJ128" s="118"/>
      <c r="AK128" s="118"/>
      <c r="AL128" s="118"/>
      <c r="AM128" s="118"/>
      <c r="AN128" s="118"/>
      <c r="AO128" s="118"/>
      <c r="AP128" s="118"/>
      <c r="AQ128" s="118"/>
      <c r="AR128" s="118"/>
      <c r="AS128" s="118"/>
      <c r="AT128" s="118"/>
      <c r="AU128" s="118"/>
      <c r="AV128" s="118"/>
    </row>
    <row r="129" spans="1:48">
      <c r="A129" s="61"/>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118"/>
      <c r="AH129" s="118"/>
      <c r="AI129" s="118"/>
      <c r="AJ129" s="118"/>
      <c r="AK129" s="118"/>
      <c r="AL129" s="118"/>
      <c r="AM129" s="118"/>
      <c r="AN129" s="118"/>
      <c r="AO129" s="118"/>
      <c r="AP129" s="118"/>
      <c r="AQ129" s="118"/>
      <c r="AR129" s="118"/>
      <c r="AS129" s="118"/>
      <c r="AT129" s="118"/>
      <c r="AU129" s="118"/>
      <c r="AV129" s="118"/>
    </row>
    <row r="130" spans="1:48">
      <c r="A130" s="61"/>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118"/>
      <c r="AH130" s="118"/>
      <c r="AI130" s="118"/>
      <c r="AJ130" s="118"/>
      <c r="AK130" s="118"/>
      <c r="AL130" s="118"/>
      <c r="AM130" s="118"/>
      <c r="AN130" s="118"/>
      <c r="AO130" s="118"/>
      <c r="AP130" s="118"/>
      <c r="AQ130" s="118"/>
      <c r="AR130" s="118"/>
      <c r="AS130" s="118"/>
      <c r="AT130" s="118"/>
      <c r="AU130" s="118"/>
      <c r="AV130" s="118"/>
    </row>
    <row r="131" spans="1:48">
      <c r="A131" s="61"/>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118"/>
      <c r="AH131" s="118"/>
      <c r="AI131" s="118"/>
      <c r="AJ131" s="118"/>
      <c r="AK131" s="118"/>
      <c r="AL131" s="118"/>
      <c r="AM131" s="118"/>
      <c r="AN131" s="118"/>
      <c r="AO131" s="118"/>
      <c r="AP131" s="118"/>
      <c r="AQ131" s="118"/>
      <c r="AR131" s="118"/>
      <c r="AS131" s="118"/>
      <c r="AT131" s="118"/>
      <c r="AU131" s="118"/>
      <c r="AV131" s="118"/>
    </row>
    <row r="132" spans="1:48">
      <c r="A132" s="61"/>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118"/>
      <c r="AH132" s="118"/>
      <c r="AI132" s="118"/>
      <c r="AJ132" s="118"/>
      <c r="AK132" s="118"/>
      <c r="AL132" s="118"/>
      <c r="AM132" s="118"/>
      <c r="AN132" s="118"/>
      <c r="AO132" s="118"/>
      <c r="AP132" s="118"/>
      <c r="AQ132" s="118"/>
      <c r="AR132" s="118"/>
      <c r="AS132" s="118"/>
      <c r="AT132" s="118"/>
      <c r="AU132" s="118"/>
      <c r="AV132" s="118"/>
    </row>
    <row r="133" spans="1:48">
      <c r="A133" s="61"/>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118"/>
      <c r="AH133" s="118"/>
      <c r="AI133" s="118"/>
      <c r="AJ133" s="118"/>
      <c r="AK133" s="118"/>
      <c r="AL133" s="118"/>
      <c r="AM133" s="118"/>
      <c r="AN133" s="118"/>
      <c r="AO133" s="118"/>
      <c r="AP133" s="118"/>
      <c r="AQ133" s="118"/>
      <c r="AR133" s="118"/>
      <c r="AS133" s="118"/>
      <c r="AT133" s="118"/>
      <c r="AU133" s="118"/>
      <c r="AV133" s="118"/>
    </row>
    <row r="134" spans="1:48">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118"/>
      <c r="AH134" s="118"/>
      <c r="AI134" s="118"/>
      <c r="AJ134" s="118"/>
      <c r="AK134" s="118"/>
      <c r="AL134" s="118"/>
      <c r="AM134" s="118"/>
      <c r="AN134" s="118"/>
      <c r="AO134" s="118"/>
      <c r="AP134" s="118"/>
      <c r="AQ134" s="118"/>
      <c r="AR134" s="118"/>
      <c r="AS134" s="118"/>
      <c r="AT134" s="118"/>
      <c r="AU134" s="118"/>
      <c r="AV134" s="118"/>
    </row>
    <row r="135" spans="1:48">
      <c r="A135" s="61"/>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118"/>
      <c r="AH135" s="118"/>
      <c r="AI135" s="118"/>
      <c r="AJ135" s="118"/>
      <c r="AK135" s="118"/>
      <c r="AL135" s="118"/>
      <c r="AM135" s="118"/>
      <c r="AN135" s="118"/>
      <c r="AO135" s="118"/>
      <c r="AP135" s="118"/>
      <c r="AQ135" s="118"/>
      <c r="AR135" s="118"/>
      <c r="AS135" s="118"/>
      <c r="AT135" s="118"/>
      <c r="AU135" s="118"/>
      <c r="AV135" s="118"/>
    </row>
    <row r="136" spans="1:48">
      <c r="A136" s="61"/>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118"/>
      <c r="AH136" s="118"/>
      <c r="AI136" s="118"/>
      <c r="AJ136" s="118"/>
      <c r="AK136" s="118"/>
      <c r="AL136" s="118"/>
      <c r="AM136" s="118"/>
      <c r="AN136" s="118"/>
      <c r="AO136" s="118"/>
      <c r="AP136" s="118"/>
      <c r="AQ136" s="118"/>
      <c r="AR136" s="118"/>
      <c r="AS136" s="118"/>
      <c r="AT136" s="118"/>
      <c r="AU136" s="118"/>
      <c r="AV136" s="118"/>
    </row>
    <row r="137" spans="1:48">
      <c r="A137" s="61"/>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118"/>
      <c r="AH137" s="118"/>
      <c r="AI137" s="118"/>
      <c r="AJ137" s="118"/>
      <c r="AK137" s="118"/>
      <c r="AL137" s="118"/>
      <c r="AM137" s="118"/>
      <c r="AN137" s="118"/>
      <c r="AO137" s="118"/>
      <c r="AP137" s="118"/>
      <c r="AQ137" s="118"/>
      <c r="AR137" s="118"/>
      <c r="AS137" s="118"/>
      <c r="AT137" s="118"/>
      <c r="AU137" s="118"/>
      <c r="AV137" s="118"/>
    </row>
    <row r="138" spans="1:48">
      <c r="A138" s="61"/>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118"/>
      <c r="AH138" s="118"/>
      <c r="AI138" s="118"/>
      <c r="AJ138" s="118"/>
      <c r="AK138" s="118"/>
      <c r="AL138" s="118"/>
      <c r="AM138" s="118"/>
      <c r="AN138" s="118"/>
      <c r="AO138" s="118"/>
      <c r="AP138" s="118"/>
      <c r="AQ138" s="118"/>
      <c r="AR138" s="118"/>
      <c r="AS138" s="118"/>
      <c r="AT138" s="118"/>
      <c r="AU138" s="118"/>
      <c r="AV138" s="118"/>
    </row>
    <row r="139" spans="1:48">
      <c r="A139" s="61"/>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118"/>
      <c r="AH139" s="118"/>
      <c r="AI139" s="118"/>
      <c r="AJ139" s="118"/>
      <c r="AK139" s="118"/>
      <c r="AL139" s="118"/>
      <c r="AM139" s="118"/>
      <c r="AN139" s="118"/>
      <c r="AO139" s="118"/>
      <c r="AP139" s="118"/>
      <c r="AQ139" s="118"/>
      <c r="AR139" s="118"/>
      <c r="AS139" s="118"/>
      <c r="AT139" s="118"/>
      <c r="AU139" s="118"/>
      <c r="AV139" s="118"/>
    </row>
    <row r="140" spans="1:48">
      <c r="A140" s="61"/>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118"/>
      <c r="AH140" s="118"/>
      <c r="AI140" s="118"/>
      <c r="AJ140" s="118"/>
      <c r="AK140" s="118"/>
      <c r="AL140" s="118"/>
      <c r="AM140" s="118"/>
      <c r="AN140" s="118"/>
      <c r="AO140" s="118"/>
      <c r="AP140" s="118"/>
      <c r="AQ140" s="118"/>
      <c r="AR140" s="118"/>
      <c r="AS140" s="118"/>
      <c r="AT140" s="118"/>
      <c r="AU140" s="118"/>
      <c r="AV140" s="118"/>
    </row>
    <row r="141" spans="1:48">
      <c r="A141" s="61"/>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118"/>
      <c r="AH141" s="118"/>
      <c r="AI141" s="118"/>
      <c r="AJ141" s="118"/>
      <c r="AK141" s="118"/>
      <c r="AL141" s="118"/>
      <c r="AM141" s="118"/>
      <c r="AN141" s="118"/>
      <c r="AO141" s="118"/>
      <c r="AP141" s="118"/>
      <c r="AQ141" s="118"/>
      <c r="AR141" s="118"/>
      <c r="AS141" s="118"/>
      <c r="AT141" s="118"/>
      <c r="AU141" s="118"/>
      <c r="AV141" s="118"/>
    </row>
    <row r="142" spans="1:48">
      <c r="A142" s="61"/>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118"/>
      <c r="AH142" s="118"/>
      <c r="AI142" s="118"/>
      <c r="AJ142" s="118"/>
      <c r="AK142" s="118"/>
      <c r="AL142" s="118"/>
      <c r="AM142" s="118"/>
      <c r="AN142" s="118"/>
      <c r="AO142" s="118"/>
      <c r="AP142" s="118"/>
      <c r="AQ142" s="118"/>
      <c r="AR142" s="118"/>
      <c r="AS142" s="118"/>
      <c r="AT142" s="118"/>
      <c r="AU142" s="118"/>
      <c r="AV142" s="118"/>
    </row>
    <row r="143" spans="1:48">
      <c r="A143" s="61"/>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118"/>
      <c r="AH143" s="118"/>
      <c r="AI143" s="118"/>
      <c r="AJ143" s="118"/>
      <c r="AK143" s="118"/>
      <c r="AL143" s="118"/>
      <c r="AM143" s="118"/>
      <c r="AN143" s="118"/>
      <c r="AO143" s="118"/>
      <c r="AP143" s="118"/>
      <c r="AQ143" s="118"/>
      <c r="AR143" s="118"/>
      <c r="AS143" s="118"/>
      <c r="AT143" s="118"/>
      <c r="AU143" s="118"/>
      <c r="AV143" s="118"/>
    </row>
    <row r="144" spans="1:48">
      <c r="A144" s="61"/>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118"/>
      <c r="AH144" s="118"/>
      <c r="AI144" s="118"/>
      <c r="AJ144" s="118"/>
      <c r="AK144" s="118"/>
      <c r="AL144" s="118"/>
      <c r="AM144" s="118"/>
      <c r="AN144" s="118"/>
      <c r="AO144" s="118"/>
      <c r="AP144" s="118"/>
      <c r="AQ144" s="118"/>
      <c r="AR144" s="118"/>
      <c r="AS144" s="118"/>
      <c r="AT144" s="118"/>
      <c r="AU144" s="118"/>
      <c r="AV144" s="118"/>
    </row>
    <row r="145" spans="1:48">
      <c r="A145" s="61"/>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118"/>
      <c r="AH145" s="118"/>
      <c r="AI145" s="118"/>
      <c r="AJ145" s="118"/>
      <c r="AK145" s="118"/>
      <c r="AL145" s="118"/>
      <c r="AM145" s="118"/>
      <c r="AN145" s="118"/>
      <c r="AO145" s="118"/>
      <c r="AP145" s="118"/>
      <c r="AQ145" s="118"/>
      <c r="AR145" s="118"/>
      <c r="AS145" s="118"/>
      <c r="AT145" s="118"/>
      <c r="AU145" s="118"/>
      <c r="AV145" s="118"/>
    </row>
    <row r="146" spans="1:48">
      <c r="A146" s="61"/>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118"/>
      <c r="AH146" s="118"/>
      <c r="AI146" s="118"/>
      <c r="AJ146" s="118"/>
      <c r="AK146" s="118"/>
      <c r="AL146" s="118"/>
      <c r="AM146" s="118"/>
      <c r="AN146" s="118"/>
      <c r="AO146" s="118"/>
      <c r="AP146" s="118"/>
      <c r="AQ146" s="118"/>
      <c r="AR146" s="118"/>
      <c r="AS146" s="118"/>
      <c r="AT146" s="118"/>
      <c r="AU146" s="118"/>
      <c r="AV146" s="118"/>
    </row>
    <row r="147" spans="1:48">
      <c r="A147" s="61"/>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118"/>
      <c r="AH147" s="118"/>
      <c r="AI147" s="118"/>
      <c r="AJ147" s="118"/>
      <c r="AK147" s="118"/>
      <c r="AL147" s="118"/>
      <c r="AM147" s="118"/>
      <c r="AN147" s="118"/>
      <c r="AO147" s="118"/>
      <c r="AP147" s="118"/>
      <c r="AQ147" s="118"/>
      <c r="AR147" s="118"/>
      <c r="AS147" s="118"/>
      <c r="AT147" s="118"/>
      <c r="AU147" s="118"/>
      <c r="AV147" s="118"/>
    </row>
    <row r="148" spans="1:48">
      <c r="A148" s="61"/>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118"/>
      <c r="AH148" s="118"/>
      <c r="AI148" s="118"/>
      <c r="AJ148" s="118"/>
      <c r="AK148" s="118"/>
      <c r="AL148" s="118"/>
      <c r="AM148" s="118"/>
      <c r="AN148" s="118"/>
      <c r="AO148" s="118"/>
      <c r="AP148" s="118"/>
      <c r="AQ148" s="118"/>
      <c r="AR148" s="118"/>
      <c r="AS148" s="118"/>
      <c r="AT148" s="118"/>
      <c r="AU148" s="118"/>
      <c r="AV148" s="118"/>
    </row>
    <row r="149" spans="1:48">
      <c r="A149" s="61"/>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118"/>
      <c r="AH149" s="118"/>
      <c r="AI149" s="118"/>
      <c r="AJ149" s="118"/>
      <c r="AK149" s="118"/>
      <c r="AL149" s="118"/>
      <c r="AM149" s="118"/>
      <c r="AN149" s="118"/>
      <c r="AO149" s="118"/>
      <c r="AP149" s="118"/>
      <c r="AQ149" s="118"/>
      <c r="AR149" s="118"/>
      <c r="AS149" s="118"/>
      <c r="AT149" s="118"/>
      <c r="AU149" s="118"/>
      <c r="AV149" s="118"/>
    </row>
    <row r="150" spans="1:48">
      <c r="A150" s="61"/>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118"/>
      <c r="AH150" s="118"/>
      <c r="AI150" s="118"/>
      <c r="AJ150" s="118"/>
      <c r="AK150" s="118"/>
      <c r="AL150" s="118"/>
      <c r="AM150" s="118"/>
      <c r="AN150" s="118"/>
      <c r="AO150" s="118"/>
      <c r="AP150" s="118"/>
      <c r="AQ150" s="118"/>
      <c r="AR150" s="118"/>
      <c r="AS150" s="118"/>
      <c r="AT150" s="118"/>
      <c r="AU150" s="118"/>
      <c r="AV150" s="118"/>
    </row>
    <row r="151" spans="1:48">
      <c r="A151" s="61"/>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118"/>
      <c r="AH151" s="118"/>
      <c r="AI151" s="118"/>
      <c r="AJ151" s="118"/>
      <c r="AK151" s="118"/>
      <c r="AL151" s="118"/>
      <c r="AM151" s="118"/>
      <c r="AN151" s="118"/>
      <c r="AO151" s="118"/>
      <c r="AP151" s="118"/>
      <c r="AQ151" s="118"/>
      <c r="AR151" s="118"/>
      <c r="AS151" s="118"/>
      <c r="AT151" s="118"/>
      <c r="AU151" s="118"/>
      <c r="AV151" s="118"/>
    </row>
    <row r="152" spans="1:48">
      <c r="A152" s="61"/>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118"/>
      <c r="AH152" s="118"/>
      <c r="AI152" s="118"/>
      <c r="AJ152" s="118"/>
      <c r="AK152" s="118"/>
      <c r="AL152" s="118"/>
      <c r="AM152" s="118"/>
      <c r="AN152" s="118"/>
      <c r="AO152" s="118"/>
      <c r="AP152" s="118"/>
      <c r="AQ152" s="118"/>
      <c r="AR152" s="118"/>
      <c r="AS152" s="118"/>
      <c r="AT152" s="118"/>
      <c r="AU152" s="118"/>
      <c r="AV152" s="118"/>
    </row>
    <row r="153" spans="1:48">
      <c r="A153" s="61"/>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118"/>
      <c r="AH153" s="118"/>
      <c r="AI153" s="118"/>
      <c r="AJ153" s="118"/>
      <c r="AK153" s="118"/>
      <c r="AL153" s="118"/>
      <c r="AM153" s="118"/>
      <c r="AN153" s="118"/>
      <c r="AO153" s="118"/>
      <c r="AP153" s="118"/>
      <c r="AQ153" s="118"/>
      <c r="AR153" s="118"/>
      <c r="AS153" s="118"/>
      <c r="AT153" s="118"/>
      <c r="AU153" s="118"/>
      <c r="AV153" s="118"/>
    </row>
    <row r="154" spans="1:48">
      <c r="A154" s="61"/>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118"/>
      <c r="AH154" s="118"/>
      <c r="AI154" s="118"/>
      <c r="AJ154" s="118"/>
      <c r="AK154" s="118"/>
      <c r="AL154" s="118"/>
      <c r="AM154" s="118"/>
      <c r="AN154" s="118"/>
      <c r="AO154" s="118"/>
      <c r="AP154" s="118"/>
      <c r="AQ154" s="118"/>
      <c r="AR154" s="118"/>
      <c r="AS154" s="118"/>
      <c r="AT154" s="118"/>
      <c r="AU154" s="118"/>
      <c r="AV154" s="118"/>
    </row>
    <row r="155" spans="1:48">
      <c r="A155" s="61"/>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118"/>
      <c r="AH155" s="118"/>
      <c r="AI155" s="118"/>
      <c r="AJ155" s="118"/>
      <c r="AK155" s="118"/>
      <c r="AL155" s="118"/>
      <c r="AM155" s="118"/>
      <c r="AN155" s="118"/>
      <c r="AO155" s="118"/>
      <c r="AP155" s="118"/>
      <c r="AQ155" s="118"/>
      <c r="AR155" s="118"/>
      <c r="AS155" s="118"/>
      <c r="AT155" s="118"/>
      <c r="AU155" s="118"/>
      <c r="AV155" s="118"/>
    </row>
    <row r="156" spans="1:48">
      <c r="A156" s="61"/>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118"/>
      <c r="AH156" s="118"/>
      <c r="AI156" s="118"/>
      <c r="AJ156" s="118"/>
      <c r="AK156" s="118"/>
      <c r="AL156" s="118"/>
      <c r="AM156" s="118"/>
      <c r="AN156" s="118"/>
      <c r="AO156" s="118"/>
      <c r="AP156" s="118"/>
      <c r="AQ156" s="118"/>
      <c r="AR156" s="118"/>
      <c r="AS156" s="118"/>
      <c r="AT156" s="118"/>
      <c r="AU156" s="118"/>
      <c r="AV156" s="118"/>
    </row>
    <row r="157" spans="1:48">
      <c r="A157" s="6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118"/>
      <c r="AH157" s="118"/>
      <c r="AI157" s="118"/>
      <c r="AJ157" s="118"/>
      <c r="AK157" s="118"/>
      <c r="AL157" s="118"/>
      <c r="AM157" s="118"/>
      <c r="AN157" s="118"/>
      <c r="AO157" s="118"/>
      <c r="AP157" s="118"/>
      <c r="AQ157" s="118"/>
      <c r="AR157" s="118"/>
      <c r="AS157" s="118"/>
      <c r="AT157" s="118"/>
      <c r="AU157" s="118"/>
      <c r="AV157" s="118"/>
    </row>
    <row r="158" spans="1:48">
      <c r="A158" s="61"/>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118"/>
      <c r="AH158" s="118"/>
      <c r="AI158" s="118"/>
      <c r="AJ158" s="118"/>
      <c r="AK158" s="118"/>
      <c r="AL158" s="118"/>
      <c r="AM158" s="118"/>
      <c r="AN158" s="118"/>
      <c r="AO158" s="118"/>
      <c r="AP158" s="118"/>
      <c r="AQ158" s="118"/>
      <c r="AR158" s="118"/>
      <c r="AS158" s="118"/>
      <c r="AT158" s="118"/>
      <c r="AU158" s="118"/>
      <c r="AV158" s="118"/>
    </row>
    <row r="159" spans="1:48">
      <c r="A159" s="61"/>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118"/>
      <c r="AH159" s="118"/>
      <c r="AI159" s="118"/>
      <c r="AJ159" s="118"/>
      <c r="AK159" s="118"/>
      <c r="AL159" s="118"/>
      <c r="AM159" s="118"/>
      <c r="AN159" s="118"/>
      <c r="AO159" s="118"/>
      <c r="AP159" s="118"/>
      <c r="AQ159" s="118"/>
      <c r="AR159" s="118"/>
      <c r="AS159" s="118"/>
      <c r="AT159" s="118"/>
      <c r="AU159" s="118"/>
      <c r="AV159" s="118"/>
    </row>
    <row r="160" spans="1:48">
      <c r="A160" s="61"/>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118"/>
      <c r="AH160" s="118"/>
      <c r="AI160" s="118"/>
      <c r="AJ160" s="118"/>
      <c r="AK160" s="118"/>
      <c r="AL160" s="118"/>
      <c r="AM160" s="118"/>
      <c r="AN160" s="118"/>
      <c r="AO160" s="118"/>
      <c r="AP160" s="118"/>
      <c r="AQ160" s="118"/>
      <c r="AR160" s="118"/>
      <c r="AS160" s="118"/>
      <c r="AT160" s="118"/>
      <c r="AU160" s="118"/>
      <c r="AV160" s="118"/>
    </row>
    <row r="161" spans="1:48">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118"/>
      <c r="AH161" s="118"/>
      <c r="AI161" s="118"/>
      <c r="AJ161" s="118"/>
      <c r="AK161" s="118"/>
      <c r="AL161" s="118"/>
      <c r="AM161" s="118"/>
      <c r="AN161" s="118"/>
      <c r="AO161" s="118"/>
      <c r="AP161" s="118"/>
      <c r="AQ161" s="118"/>
      <c r="AR161" s="118"/>
      <c r="AS161" s="118"/>
      <c r="AT161" s="118"/>
      <c r="AU161" s="118"/>
      <c r="AV161" s="118"/>
    </row>
    <row r="162" spans="1:48">
      <c r="A162" s="6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118"/>
      <c r="AH162" s="118"/>
      <c r="AI162" s="118"/>
      <c r="AJ162" s="118"/>
      <c r="AK162" s="118"/>
      <c r="AL162" s="118"/>
      <c r="AM162" s="118"/>
      <c r="AN162" s="118"/>
      <c r="AO162" s="118"/>
      <c r="AP162" s="118"/>
      <c r="AQ162" s="118"/>
      <c r="AR162" s="118"/>
      <c r="AS162" s="118"/>
      <c r="AT162" s="118"/>
      <c r="AU162" s="118"/>
      <c r="AV162" s="118"/>
    </row>
    <row r="163" spans="1:48">
      <c r="A163" s="61"/>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118"/>
      <c r="AH163" s="118"/>
      <c r="AI163" s="118"/>
      <c r="AJ163" s="118"/>
      <c r="AK163" s="118"/>
      <c r="AL163" s="118"/>
      <c r="AM163" s="118"/>
      <c r="AN163" s="118"/>
      <c r="AO163" s="118"/>
      <c r="AP163" s="118"/>
      <c r="AQ163" s="118"/>
      <c r="AR163" s="118"/>
      <c r="AS163" s="118"/>
      <c r="AT163" s="118"/>
      <c r="AU163" s="118"/>
      <c r="AV163" s="118"/>
    </row>
  </sheetData>
  <mergeCells count="11">
    <mergeCell ref="AM2:AP2"/>
    <mergeCell ref="K3:O3"/>
    <mergeCell ref="Q3:R3"/>
    <mergeCell ref="T3:V3"/>
    <mergeCell ref="X3:Z3"/>
    <mergeCell ref="AB3:AE3"/>
    <mergeCell ref="C3:I3"/>
    <mergeCell ref="B6:B7"/>
    <mergeCell ref="C86:Z86"/>
    <mergeCell ref="C87:U87"/>
    <mergeCell ref="C1:Z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Tax burden chancellor tool</vt:lpstr>
      <vt:lpstr>Lists</vt:lpstr>
      <vt:lpstr>HMRC estimates</vt:lpstr>
      <vt:lpstr>Current receipts</vt:lpstr>
      <vt:lpstr>Aggregates (%GDP)</vt:lpstr>
      <vt:lpstr>Aggregates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Rory Meakin</dc:creator>
  <cp:lastModifiedBy>Rory Meakin</cp:lastModifiedBy>
  <dcterms:created xsi:type="dcterms:W3CDTF">2018-11-09T11:52:01Z</dcterms:created>
  <dcterms:modified xsi:type="dcterms:W3CDTF">2018-11-26T01:04:42Z</dcterms:modified>
</cp:coreProperties>
</file>