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istronaut\Documents\"/>
    </mc:Choice>
  </mc:AlternateContent>
  <bookViews>
    <workbookView xWindow="120" yWindow="90" windowWidth="9435" windowHeight="5475" activeTab="1" xr2:uid="{00000000-000D-0000-FFFF-FFFF00000000}"/>
  </bookViews>
  <sheets>
    <sheet name="Blank" sheetId="2" r:id="rId1"/>
    <sheet name="Budget Template" sheetId="4" r:id="rId2"/>
    <sheet name="Budget Practice" sheetId="5" r:id="rId3"/>
  </sheets>
  <calcPr calcId="171027"/>
</workbook>
</file>

<file path=xl/calcChain.xml><?xml version="1.0" encoding="utf-8"?>
<calcChain xmlns="http://schemas.openxmlformats.org/spreadsheetml/2006/main">
  <c r="B53" i="5" l="1"/>
  <c r="B49" i="5"/>
  <c r="C30" i="5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B20" i="4"/>
  <c r="B49" i="4"/>
  <c r="C49" i="5" l="1"/>
  <c r="C72" i="5"/>
  <c r="C21" i="5"/>
  <c r="B20" i="5"/>
  <c r="C5" i="5"/>
  <c r="C7" i="5" s="1"/>
  <c r="C8" i="5" s="1"/>
  <c r="N49" i="4"/>
  <c r="M49" i="4"/>
  <c r="L49" i="4"/>
  <c r="K49" i="4"/>
  <c r="J49" i="4"/>
  <c r="I49" i="4"/>
  <c r="H49" i="4"/>
  <c r="G49" i="4"/>
  <c r="F49" i="4"/>
  <c r="E49" i="4"/>
  <c r="D49" i="4"/>
  <c r="C49" i="4"/>
  <c r="C21" i="4"/>
  <c r="P70" i="4"/>
  <c r="P69" i="4"/>
  <c r="P68" i="4"/>
  <c r="P67" i="4"/>
  <c r="P66" i="4"/>
  <c r="P65" i="4"/>
  <c r="P64" i="4"/>
  <c r="P63" i="4"/>
  <c r="P62" i="4"/>
  <c r="P60" i="4"/>
  <c r="P59" i="4"/>
  <c r="P58" i="4"/>
  <c r="P57" i="4"/>
  <c r="P56" i="4"/>
  <c r="P55" i="4"/>
  <c r="P52" i="4"/>
  <c r="P50" i="4"/>
  <c r="P48" i="4"/>
  <c r="P47" i="4"/>
  <c r="P46" i="4"/>
  <c r="P45" i="4"/>
  <c r="P41" i="4"/>
  <c r="P40" i="4"/>
  <c r="P39" i="4"/>
  <c r="P38" i="4"/>
  <c r="P37" i="4"/>
  <c r="P36" i="4"/>
  <c r="P35" i="4"/>
  <c r="P34" i="4"/>
  <c r="P33" i="4"/>
  <c r="P32" i="4"/>
  <c r="P31" i="4"/>
  <c r="P29" i="4"/>
  <c r="P28" i="4"/>
  <c r="P27" i="4"/>
  <c r="P4" i="4"/>
  <c r="D30" i="4"/>
  <c r="C30" i="4"/>
  <c r="N21" i="4"/>
  <c r="N5" i="4"/>
  <c r="N7" i="4" s="1"/>
  <c r="M21" i="4"/>
  <c r="M5" i="4"/>
  <c r="M7" i="4" s="1"/>
  <c r="L21" i="4"/>
  <c r="L5" i="4"/>
  <c r="L7" i="4" s="1"/>
  <c r="K21" i="4"/>
  <c r="K5" i="4"/>
  <c r="K7" i="4" s="1"/>
  <c r="J21" i="4"/>
  <c r="J5" i="4"/>
  <c r="J7" i="4" s="1"/>
  <c r="I21" i="4"/>
  <c r="I5" i="4"/>
  <c r="I7" i="4" s="1"/>
  <c r="H21" i="4"/>
  <c r="H5" i="4"/>
  <c r="H7" i="4" s="1"/>
  <c r="G21" i="4"/>
  <c r="G5" i="4"/>
  <c r="G7" i="4" s="1"/>
  <c r="F21" i="4"/>
  <c r="F5" i="4"/>
  <c r="F7" i="4" s="1"/>
  <c r="E21" i="4"/>
  <c r="E5" i="4"/>
  <c r="E7" i="4" s="1"/>
  <c r="D21" i="4"/>
  <c r="D5" i="4"/>
  <c r="D7" i="4" s="1"/>
  <c r="C5" i="4"/>
  <c r="C7" i="4" s="1"/>
  <c r="C8" i="4" s="1"/>
  <c r="N30" i="4"/>
  <c r="N72" i="4" s="1"/>
  <c r="M30" i="4"/>
  <c r="L30" i="4"/>
  <c r="K30" i="4"/>
  <c r="J30" i="4"/>
  <c r="I30" i="4"/>
  <c r="H30" i="4"/>
  <c r="G30" i="4"/>
  <c r="F30" i="4"/>
  <c r="E30" i="4"/>
  <c r="H18" i="4" l="1"/>
  <c r="H8" i="4"/>
  <c r="H23" i="4" s="1"/>
  <c r="L18" i="4"/>
  <c r="L8" i="4"/>
  <c r="L23" i="4" s="1"/>
  <c r="E18" i="4"/>
  <c r="E8" i="4"/>
  <c r="E23" i="4" s="1"/>
  <c r="G18" i="4"/>
  <c r="G8" i="4"/>
  <c r="G23" i="4" s="1"/>
  <c r="K18" i="4"/>
  <c r="K8" i="4"/>
  <c r="K23" i="4" s="1"/>
  <c r="M18" i="4"/>
  <c r="M8" i="4"/>
  <c r="M23" i="4" s="1"/>
  <c r="F18" i="4"/>
  <c r="F8" i="4"/>
  <c r="J18" i="4"/>
  <c r="J8" i="4"/>
  <c r="I18" i="4"/>
  <c r="I8" i="4"/>
  <c r="I23" i="4" s="1"/>
  <c r="N18" i="4"/>
  <c r="N8" i="4"/>
  <c r="D18" i="4"/>
  <c r="D8" i="4"/>
  <c r="C16" i="4"/>
  <c r="C18" i="4"/>
  <c r="C11" i="5"/>
  <c r="C18" i="5"/>
  <c r="C15" i="5"/>
  <c r="C14" i="5"/>
  <c r="C23" i="5"/>
  <c r="C17" i="5"/>
  <c r="C13" i="5"/>
  <c r="C16" i="5"/>
  <c r="C12" i="5"/>
  <c r="M72" i="4"/>
  <c r="P49" i="4"/>
  <c r="P21" i="4"/>
  <c r="P30" i="4"/>
  <c r="P5" i="4"/>
  <c r="C13" i="4"/>
  <c r="P7" i="4"/>
  <c r="C17" i="4"/>
  <c r="C14" i="4"/>
  <c r="J72" i="4"/>
  <c r="C11" i="4"/>
  <c r="C15" i="4"/>
  <c r="G72" i="4"/>
  <c r="K72" i="4"/>
  <c r="I72" i="4"/>
  <c r="C12" i="4"/>
  <c r="H72" i="4"/>
  <c r="L72" i="4"/>
  <c r="F72" i="4"/>
  <c r="E72" i="4"/>
  <c r="N17" i="4"/>
  <c r="N13" i="4"/>
  <c r="N15" i="4"/>
  <c r="N16" i="4"/>
  <c r="N12" i="4"/>
  <c r="N11" i="4"/>
  <c r="N14" i="4"/>
  <c r="M14" i="4"/>
  <c r="M16" i="4"/>
  <c r="M15" i="4"/>
  <c r="M11" i="4"/>
  <c r="M17" i="4"/>
  <c r="M13" i="4"/>
  <c r="M12" i="4"/>
  <c r="L14" i="4"/>
  <c r="L17" i="4"/>
  <c r="L13" i="4"/>
  <c r="L15" i="4"/>
  <c r="L11" i="4"/>
  <c r="L16" i="4"/>
  <c r="L12" i="4"/>
  <c r="K17" i="4"/>
  <c r="K13" i="4"/>
  <c r="K11" i="4"/>
  <c r="K14" i="4"/>
  <c r="K16" i="4"/>
  <c r="K12" i="4"/>
  <c r="K15" i="4"/>
  <c r="J14" i="4"/>
  <c r="J17" i="4"/>
  <c r="J13" i="4"/>
  <c r="J15" i="4"/>
  <c r="J11" i="4"/>
  <c r="J16" i="4"/>
  <c r="J12" i="4"/>
  <c r="I14" i="4"/>
  <c r="I17" i="4"/>
  <c r="I13" i="4"/>
  <c r="I11" i="4"/>
  <c r="I16" i="4"/>
  <c r="I12" i="4"/>
  <c r="I15" i="4"/>
  <c r="H14" i="4"/>
  <c r="H17" i="4"/>
  <c r="H13" i="4"/>
  <c r="H12" i="4"/>
  <c r="H15" i="4"/>
  <c r="H11" i="4"/>
  <c r="H16" i="4"/>
  <c r="G14" i="4"/>
  <c r="G12" i="4"/>
  <c r="G15" i="4"/>
  <c r="G11" i="4"/>
  <c r="G17" i="4"/>
  <c r="G13" i="4"/>
  <c r="G16" i="4"/>
  <c r="F14" i="4"/>
  <c r="F15" i="4"/>
  <c r="F17" i="4"/>
  <c r="F13" i="4"/>
  <c r="F16" i="4"/>
  <c r="F12" i="4"/>
  <c r="F11" i="4"/>
  <c r="E14" i="4"/>
  <c r="E17" i="4"/>
  <c r="E13" i="4"/>
  <c r="E11" i="4"/>
  <c r="E16" i="4"/>
  <c r="E12" i="4"/>
  <c r="E15" i="4"/>
  <c r="D14" i="4"/>
  <c r="D17" i="4"/>
  <c r="D13" i="4"/>
  <c r="D16" i="4"/>
  <c r="D12" i="4"/>
  <c r="D15" i="4"/>
  <c r="D11" i="4"/>
  <c r="G20" i="4" l="1"/>
  <c r="L20" i="4"/>
  <c r="H20" i="4"/>
  <c r="K20" i="4"/>
  <c r="J20" i="4"/>
  <c r="N20" i="4"/>
  <c r="D20" i="4"/>
  <c r="E20" i="4"/>
  <c r="F20" i="4"/>
  <c r="I20" i="4"/>
  <c r="M20" i="4"/>
  <c r="C20" i="4"/>
  <c r="P16" i="4"/>
  <c r="C20" i="5"/>
  <c r="F23" i="4"/>
  <c r="N23" i="4"/>
  <c r="J23" i="4"/>
  <c r="D23" i="4"/>
  <c r="P15" i="4"/>
  <c r="P11" i="4"/>
  <c r="P12" i="4"/>
  <c r="P13" i="4"/>
  <c r="P14" i="4"/>
  <c r="P17" i="4"/>
  <c r="C23" i="4"/>
  <c r="P8" i="4"/>
  <c r="E22" i="4" l="1"/>
  <c r="E25" i="4" s="1"/>
  <c r="E74" i="4" s="1"/>
  <c r="F22" i="4"/>
  <c r="F25" i="4" s="1"/>
  <c r="M22" i="4"/>
  <c r="M25" i="4" s="1"/>
  <c r="M74" i="4" s="1"/>
  <c r="I22" i="4"/>
  <c r="I25" i="4" s="1"/>
  <c r="I74" i="4" s="1"/>
  <c r="N22" i="4"/>
  <c r="N25" i="4" s="1"/>
  <c r="N74" i="4" s="1"/>
  <c r="L22" i="4"/>
  <c r="L25" i="4" s="1"/>
  <c r="L74" i="4" s="1"/>
  <c r="D22" i="4"/>
  <c r="D25" i="4" s="1"/>
  <c r="K22" i="4"/>
  <c r="K25" i="4" s="1"/>
  <c r="H22" i="4"/>
  <c r="H25" i="4" s="1"/>
  <c r="H74" i="4" s="1"/>
  <c r="J22" i="4"/>
  <c r="J25" i="4" s="1"/>
  <c r="C22" i="5"/>
  <c r="C25" i="5" s="1"/>
  <c r="G22" i="4"/>
  <c r="G25" i="4" s="1"/>
  <c r="P23" i="4"/>
  <c r="C74" i="5" l="1"/>
  <c r="F74" i="4"/>
  <c r="J74" i="4"/>
  <c r="G74" i="4"/>
  <c r="K74" i="4"/>
  <c r="C72" i="4" l="1"/>
  <c r="P20" i="4" l="1"/>
  <c r="C22" i="4"/>
  <c r="P22" i="4" s="1"/>
  <c r="C25" i="4" l="1"/>
  <c r="C74" i="4" s="1"/>
  <c r="P25" i="4" l="1"/>
  <c r="D72" i="4"/>
  <c r="D74" i="4" s="1"/>
  <c r="P74" i="4" s="1"/>
  <c r="P54" i="4"/>
  <c r="P72" i="4" l="1"/>
</calcChain>
</file>

<file path=xl/sharedStrings.xml><?xml version="1.0" encoding="utf-8"?>
<sst xmlns="http://schemas.openxmlformats.org/spreadsheetml/2006/main" count="264" uniqueCount="111">
  <si>
    <t xml:space="preserve"> </t>
  </si>
  <si>
    <t>TOTAL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</si>
  <si>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</si>
  <si>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</si>
  <si>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</si>
  <si>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</si>
  <si>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</si>
  <si>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</si>
  <si>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</si>
  <si>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</si>
  <si>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</si>
  <si>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</si>
  <si>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</si>
  <si>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</si>
  <si>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COG Flower</t>
  </si>
  <si>
    <t>COG Concentrate</t>
  </si>
  <si>
    <t>COG Edibles</t>
  </si>
  <si>
    <t>COG Liquids</t>
  </si>
  <si>
    <t>COG Topicals</t>
  </si>
  <si>
    <t>Total Product COG</t>
  </si>
  <si>
    <t>COG Mixed MJ</t>
  </si>
  <si>
    <t>Internet &amp; Phone</t>
  </si>
  <si>
    <t>Owner/Partner Salaries</t>
  </si>
  <si>
    <t>PRT &amp; Benefits</t>
  </si>
  <si>
    <t>Advertising - Print</t>
  </si>
  <si>
    <t>Advertising - Outdoor</t>
  </si>
  <si>
    <t>Banners &amp; Signs</t>
  </si>
  <si>
    <t>Advertising - Online</t>
  </si>
  <si>
    <t>Bank Fees &amp; Interest</t>
  </si>
  <si>
    <t>Other Ad/Mktg Expense</t>
  </si>
  <si>
    <t>NNN Charges</t>
  </si>
  <si>
    <t>Maint &amp; Upkeep</t>
  </si>
  <si>
    <t>Heat, Light, Power</t>
  </si>
  <si>
    <t>Supplies &amp; Incidentals</t>
  </si>
  <si>
    <t>Legal Expense</t>
  </si>
  <si>
    <t>Other Occpancy Expense</t>
  </si>
  <si>
    <t>Part Time &amp; Temp</t>
  </si>
  <si>
    <t>Training Expense</t>
  </si>
  <si>
    <t>Accounting Expense</t>
  </si>
  <si>
    <t>Insurance Expense</t>
  </si>
  <si>
    <t>Vehicles &amp; Shipping</t>
  </si>
  <si>
    <t>Reserve for 280E</t>
  </si>
  <si>
    <t>Customer Events</t>
  </si>
  <si>
    <t>Projected Profit</t>
  </si>
  <si>
    <t>Projected Cannabis Sales</t>
  </si>
  <si>
    <t>Target Inventory Mark-up</t>
  </si>
  <si>
    <t>Reserve for B&amp;O Tax</t>
  </si>
  <si>
    <t xml:space="preserve">Office &amp; Admin Wages </t>
  </si>
  <si>
    <t>*Purchasing &amp; Compliance COG</t>
  </si>
  <si>
    <t xml:space="preserve"> -less Customer Discounts</t>
  </si>
  <si>
    <t xml:space="preserve"> -less Excise &amp; Sales Tax</t>
  </si>
  <si>
    <t>Retail Cash Forecast</t>
  </si>
  <si>
    <t>Projected Monthly Cash Receipts</t>
  </si>
  <si>
    <t>Industry Dues &amp; Contributions</t>
  </si>
  <si>
    <t>Events &amp; Travel</t>
  </si>
  <si>
    <t>Other Office/Admin Overhead</t>
  </si>
  <si>
    <t>*Software Fees &amp; Maintenance</t>
  </si>
  <si>
    <t>Other Licenses &amp; Fees</t>
  </si>
  <si>
    <t>Cleaning &amp; Janitorial</t>
  </si>
  <si>
    <t>Rents</t>
  </si>
  <si>
    <t>Leased Equipment</t>
  </si>
  <si>
    <t>COG Shrinkage</t>
  </si>
  <si>
    <t>(For Discussion Purposes Only)</t>
  </si>
  <si>
    <t>Projected Operating Expense</t>
  </si>
  <si>
    <t>Retail Store Manager</t>
  </si>
  <si>
    <t>Retail Senior Lead</t>
  </si>
  <si>
    <t>Retail FT Staff Wages</t>
  </si>
  <si>
    <t>© 2017, Vito Perillo, Facts &amp; Figures, LLC</t>
  </si>
  <si>
    <t>*Inventory Buying &amp; Managing</t>
  </si>
  <si>
    <t xml:space="preserve">Office Supplies </t>
  </si>
  <si>
    <t>Retail Cash Forecast - Practice and Instruction</t>
  </si>
  <si>
    <t>Total Inventory COG</t>
  </si>
  <si>
    <t xml:space="preserve">   </t>
  </si>
  <si>
    <t>Enter your info into yellow boxes only.</t>
  </si>
  <si>
    <t>Projected Available Cash</t>
  </si>
  <si>
    <t>COG Other</t>
  </si>
  <si>
    <t>Website Hosting</t>
  </si>
  <si>
    <t>Adv/Margeting Wages</t>
  </si>
  <si>
    <t>For Member Use Only</t>
  </si>
  <si>
    <t>The Cannabis Alliance (Seattle)</t>
  </si>
  <si>
    <t>(for Discussion Purposes Only)</t>
  </si>
  <si>
    <t>JUL</t>
  </si>
  <si>
    <t>Maint &amp; Repair</t>
  </si>
  <si>
    <t>Enter the total customer tax amount  (37% plus your local sales tax)</t>
  </si>
  <si>
    <t>{{</t>
  </si>
  <si>
    <t>}}}  The inventory percentages shown are state-wide averages for</t>
  </si>
  <si>
    <t>Possible COGS adjustment; discuss with your CPA</t>
  </si>
  <si>
    <t xml:space="preserve">Enter the % of payroll burden for FICA, L&amp;I, etc.  </t>
  </si>
  <si>
    <t xml:space="preserve">}}} These expense categories are generic and may overlap with other </t>
  </si>
  <si>
    <t>Ad/Mktg Salaries</t>
  </si>
  <si>
    <t>assumption in the yellow boxes. Refer to notes below.</t>
  </si>
  <si>
    <t>}}}  2016-17. Make adjustments according to your own store profile.</t>
  </si>
  <si>
    <t>Estimate the average of various discounts given at checkout</t>
  </si>
  <si>
    <t>This check-box should equal 100%</t>
  </si>
  <si>
    <t>NB: This estimate derived from asterisked (*) expense items below.</t>
  </si>
  <si>
    <t xml:space="preserve">Fill in all yellow boxes; leave blank if you don't know or if N/A </t>
  </si>
  <si>
    <t>Travel &amp; Lodging</t>
  </si>
  <si>
    <t>Dues &amp; Contributions</t>
  </si>
  <si>
    <t>Enter your monthly sales amount with seasonal and holiday variations</t>
  </si>
  <si>
    <t>This and the above are estimates to be discussed with your CPA.</t>
  </si>
  <si>
    <t>State business tax on retail volume.</t>
  </si>
  <si>
    <t>}}}  Change, rename, and/or rearrange the categories as needed.</t>
  </si>
  <si>
    <t>Enter your working "out-the-door" inventory pricing multiplier.</t>
  </si>
  <si>
    <t>}}}  items. Some expenses may not apply to your situation.</t>
  </si>
  <si>
    <t>}}}  Review these categories with your bookkeeper or accountant</t>
  </si>
  <si>
    <t>}}}  to be sure all expense outlays are tracked intlligently.</t>
  </si>
  <si>
    <t>}}}  This expense group is for ad/marketing outlays</t>
  </si>
  <si>
    <t>}}}  These expenses are related to your business premises</t>
  </si>
  <si>
    <t>}}}  These are store-related payroll expenses</t>
  </si>
  <si>
    <t>{{ Calculated using the payroll burden % entered above</t>
  </si>
  <si>
    <r>
      <rPr>
        <i/>
        <sz val="10"/>
        <rFont val="Arial"/>
        <family val="2"/>
      </rPr>
      <t>Give it a try!</t>
    </r>
    <r>
      <rPr>
        <sz val="10"/>
        <rFont val="Arial"/>
        <family val="2"/>
      </rPr>
      <t xml:space="preserve"> Enter your best estimate, guess, or operating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</si>
</sst>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_([$$-409]* #,##0_);_([$$-409]* \(#,##0\);_([$$-409]* &quot;-&quot;??_);_(@_)"/>
    <numFmt numFmtId="165" formatCode="0.0%"/>
    <numFmt numFmtId="166" formatCode="#,##0.0_);[Red]\(#,##0.0\)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5" fillId="0" borderId="0" xfId="0" applyFont="1"/>
    <xf numFmtId="40" fontId="0" fillId="0" borderId="0" xfId="1" applyFont="1"/>
    <xf numFmtId="0" fontId="0" fillId="0" borderId="0" xfId="0" applyAlignment="1">
      <alignment horizontal="right"/>
    </xf>
    <xf numFmtId="2" fontId="0" fillId="0" borderId="0" xfId="0" applyNumberFormat="1"/>
    <xf numFmtId="10" fontId="0" fillId="0" borderId="0" xfId="3" applyNumberFormat="1" applyFont="1"/>
    <xf numFmtId="38" fontId="0" fillId="0" borderId="0" xfId="1" applyNumberFormat="1" applyFont="1"/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0" fontId="0" fillId="0" borderId="0" xfId="0" applyNumberFormat="1"/>
    <xf numFmtId="0" fontId="0" fillId="0" borderId="0" xfId="0" applyAlignment="1">
      <alignment horizontal="left"/>
    </xf>
    <xf numFmtId="6" fontId="5" fillId="0" borderId="0" xfId="2" applyNumberFormat="1" applyFont="1"/>
    <xf numFmtId="6" fontId="5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6" fontId="6" fillId="0" borderId="0" xfId="2" applyNumberFormat="1" applyFont="1"/>
    <xf numFmtId="14" fontId="6" fillId="0" borderId="0" xfId="2" applyNumberFormat="1" applyFont="1" applyAlignment="1">
      <alignment horizontal="right"/>
    </xf>
    <xf numFmtId="14" fontId="6" fillId="0" borderId="0" xfId="2" applyNumberFormat="1" applyFont="1"/>
    <xf numFmtId="16" fontId="0" fillId="0" borderId="0" xfId="0" applyNumberFormat="1" applyAlignment="1">
      <alignment horizontal="center"/>
    </xf>
    <xf numFmtId="15" fontId="0" fillId="0" borderId="0" xfId="0" applyNumberFormat="1"/>
    <xf numFmtId="0" fontId="6" fillId="0" borderId="0" xfId="0" applyFont="1"/>
    <xf numFmtId="38" fontId="6" fillId="0" borderId="0" xfId="1" applyNumberFormat="1" applyFont="1"/>
    <xf numFmtId="38" fontId="0" fillId="0" borderId="0" xfId="1" applyNumberFormat="1" applyFont="1" applyAlignment="1">
      <alignment horizontal="right"/>
    </xf>
    <xf numFmtId="164" fontId="0" fillId="0" borderId="0" xfId="1" applyNumberFormat="1" applyFont="1"/>
    <xf numFmtId="0" fontId="7" fillId="0" borderId="0" xfId="0" applyFont="1"/>
    <xf numFmtId="38" fontId="7" fillId="0" borderId="0" xfId="1" applyNumberFormat="1" applyFont="1"/>
    <xf numFmtId="15" fontId="2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right"/>
    </xf>
    <xf numFmtId="0" fontId="8" fillId="0" borderId="0" xfId="0" applyFont="1"/>
    <xf numFmtId="15" fontId="8" fillId="0" borderId="0" xfId="0" applyNumberFormat="1" applyFont="1"/>
    <xf numFmtId="38" fontId="3" fillId="0" borderId="0" xfId="0" applyNumberFormat="1" applyFont="1"/>
    <xf numFmtId="38" fontId="2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right" vertical="center"/>
    </xf>
    <xf numFmtId="15" fontId="10" fillId="0" borderId="0" xfId="0" applyNumberFormat="1" applyFont="1"/>
    <xf numFmtId="165" fontId="2" fillId="0" borderId="0" xfId="0" applyNumberFormat="1" applyFont="1" applyFill="1" applyBorder="1"/>
    <xf numFmtId="1" fontId="12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38" fontId="2" fillId="0" borderId="2" xfId="1" applyNumberFormat="1" applyFont="1" applyFill="1" applyBorder="1"/>
    <xf numFmtId="15" fontId="2" fillId="0" borderId="0" xfId="0" applyNumberFormat="1" applyFont="1" applyAlignment="1">
      <alignment horizontal="left"/>
    </xf>
    <xf numFmtId="9" fontId="3" fillId="0" borderId="0" xfId="0" applyNumberFormat="1" applyFont="1" applyFill="1" applyBorder="1"/>
    <xf numFmtId="38" fontId="2" fillId="0" borderId="0" xfId="1" applyNumberFormat="1" applyFont="1" applyProtection="1">
      <protection hidden="1"/>
    </xf>
    <xf numFmtId="0" fontId="2" fillId="0" borderId="0" xfId="0" applyFont="1" applyProtection="1">
      <protection hidden="1"/>
    </xf>
    <xf numFmtId="38" fontId="3" fillId="0" borderId="2" xfId="1" applyNumberFormat="1" applyFont="1" applyBorder="1" applyProtection="1">
      <protection hidden="1"/>
    </xf>
    <xf numFmtId="38" fontId="3" fillId="0" borderId="0" xfId="1" applyNumberFormat="1" applyFont="1" applyBorder="1" applyProtection="1">
      <protection hidden="1"/>
    </xf>
    <xf numFmtId="38" fontId="0" fillId="0" borderId="0" xfId="1" applyNumberFormat="1" applyFont="1" applyProtection="1">
      <protection hidden="1"/>
    </xf>
    <xf numFmtId="38" fontId="2" fillId="0" borderId="0" xfId="1" applyNumberFormat="1" applyFont="1" applyBorder="1" applyProtection="1">
      <protection hidden="1"/>
    </xf>
    <xf numFmtId="0" fontId="2" fillId="0" borderId="0" xfId="0" applyNumberFormat="1" applyFont="1" applyProtection="1">
      <protection hidden="1"/>
    </xf>
    <xf numFmtId="38" fontId="3" fillId="0" borderId="0" xfId="0" applyNumberFormat="1" applyFont="1" applyFill="1" applyProtection="1">
      <protection hidden="1"/>
    </xf>
    <xf numFmtId="0" fontId="0" fillId="0" borderId="0" xfId="0" applyNumberFormat="1" applyProtection="1">
      <protection hidden="1"/>
    </xf>
    <xf numFmtId="38" fontId="3" fillId="2" borderId="1" xfId="1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9" fontId="3" fillId="2" borderId="1" xfId="3" applyFont="1" applyFill="1" applyBorder="1" applyProtection="1">
      <protection locked="0"/>
    </xf>
    <xf numFmtId="166" fontId="3" fillId="2" borderId="1" xfId="1" applyNumberFormat="1" applyFont="1" applyFill="1" applyBorder="1" applyAlignment="1" applyProtection="1">
      <alignment horizontal="right" vertical="center"/>
      <protection locked="0"/>
    </xf>
    <xf numFmtId="9" fontId="2" fillId="2" borderId="3" xfId="0" applyNumberFormat="1" applyFont="1" applyFill="1" applyBorder="1" applyProtection="1">
      <protection locked="0"/>
    </xf>
    <xf numFmtId="9" fontId="2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Fill="1" applyBorder="1"/>
    <xf numFmtId="0" fontId="8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38" fontId="7" fillId="0" borderId="0" xfId="1" applyNumberFormat="1" applyFont="1" applyProtection="1"/>
    <xf numFmtId="38" fontId="2" fillId="0" borderId="0" xfId="1" applyNumberFormat="1" applyFont="1" applyProtection="1"/>
    <xf numFmtId="0" fontId="0" fillId="0" borderId="0" xfId="0" applyProtection="1"/>
    <xf numFmtId="1" fontId="9" fillId="0" borderId="0" xfId="0" applyNumberFormat="1" applyFont="1" applyAlignment="1" applyProtection="1">
      <alignment horizontal="left"/>
    </xf>
    <xf numFmtId="15" fontId="10" fillId="0" borderId="0" xfId="0" applyNumberFormat="1" applyFont="1" applyProtection="1"/>
    <xf numFmtId="15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15" fontId="8" fillId="0" borderId="0" xfId="0" applyNumberFormat="1" applyFont="1" applyProtection="1"/>
    <xf numFmtId="15" fontId="2" fillId="0" borderId="0" xfId="0" applyNumberFormat="1" applyFont="1" applyProtection="1"/>
    <xf numFmtId="15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38" fontId="2" fillId="0" borderId="2" xfId="0" applyNumberFormat="1" applyFont="1" applyBorder="1" applyProtection="1"/>
    <xf numFmtId="0" fontId="9" fillId="0" borderId="0" xfId="0" applyFont="1" applyProtection="1"/>
    <xf numFmtId="38" fontId="2" fillId="0" borderId="0" xfId="0" applyNumberFormat="1" applyFont="1" applyProtection="1"/>
    <xf numFmtId="165" fontId="2" fillId="0" borderId="0" xfId="0" applyNumberFormat="1" applyFont="1" applyFill="1" applyBorder="1" applyProtection="1"/>
    <xf numFmtId="38" fontId="3" fillId="0" borderId="2" xfId="1" applyNumberFormat="1" applyFont="1" applyBorder="1" applyProtection="1"/>
    <xf numFmtId="0" fontId="2" fillId="0" borderId="0" xfId="0" applyFont="1" applyAlignment="1" applyProtection="1">
      <alignment horizontal="right" vertical="center"/>
    </xf>
    <xf numFmtId="38" fontId="3" fillId="0" borderId="0" xfId="1" applyNumberFormat="1" applyFont="1" applyBorder="1" applyProtection="1"/>
    <xf numFmtId="38" fontId="0" fillId="0" borderId="0" xfId="1" applyNumberFormat="1" applyFont="1" applyProtection="1"/>
    <xf numFmtId="9" fontId="3" fillId="0" borderId="2" xfId="3" applyFont="1" applyBorder="1" applyProtection="1"/>
    <xf numFmtId="38" fontId="2" fillId="0" borderId="0" xfId="1" applyNumberFormat="1" applyFont="1" applyBorder="1" applyProtection="1"/>
    <xf numFmtId="38" fontId="2" fillId="0" borderId="0" xfId="0" applyNumberFormat="1" applyFont="1" applyBorder="1" applyProtection="1"/>
    <xf numFmtId="0" fontId="2" fillId="0" borderId="0" xfId="0" applyNumberFormat="1" applyFont="1" applyProtection="1"/>
    <xf numFmtId="0" fontId="3" fillId="0" borderId="0" xfId="0" applyFont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0" fontId="0" fillId="0" borderId="0" xfId="0" applyNumberFormat="1" applyProtection="1"/>
    <xf numFmtId="38" fontId="2" fillId="0" borderId="2" xfId="1" applyNumberFormat="1" applyFont="1" applyFill="1" applyBorder="1" applyProtection="1"/>
    <xf numFmtId="1" fontId="12" fillId="0" borderId="0" xfId="0" applyNumberFormat="1" applyFont="1" applyAlignment="1" applyProtection="1">
      <alignment horizontal="left"/>
    </xf>
    <xf numFmtId="9" fontId="3" fillId="0" borderId="0" xfId="0" applyNumberFormat="1" applyFont="1" applyFill="1" applyBorder="1" applyProtection="1"/>
    <xf numFmtId="9" fontId="3" fillId="0" borderId="0" xfId="0" applyNumberFormat="1" applyFont="1" applyProtection="1"/>
    <xf numFmtId="0" fontId="11" fillId="0" borderId="0" xfId="0" applyFont="1" applyProtection="1"/>
    <xf numFmtId="0" fontId="2" fillId="3" borderId="2" xfId="0" applyFont="1" applyFill="1" applyBorder="1" applyProtection="1">
      <protection locked="0"/>
    </xf>
    <xf numFmtId="38" fontId="2" fillId="2" borderId="2" xfId="0" applyNumberFormat="1" applyFont="1" applyFill="1" applyBorder="1" applyProtection="1">
      <protection locked="0"/>
    </xf>
    <xf numFmtId="38" fontId="2" fillId="2" borderId="2" xfId="1" applyNumberFormat="1" applyFont="1" applyFill="1" applyBorder="1" applyProtection="1">
      <protection locked="0"/>
    </xf>
    <xf numFmtId="9" fontId="3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38" fontId="2" fillId="0" borderId="4" xfId="1" applyNumberFormat="1" applyFont="1" applyBorder="1" applyProtection="1">
      <protection hidden="1"/>
    </xf>
    <xf numFmtId="9" fontId="3" fillId="0" borderId="1" xfId="3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workbookViewId="0">
      <pane xSplit="2" ySplit="24" topLeftCell="C25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defaultRowHeight="12.75" x14ac:dyDescent="0.2"/>
  <cols>
    <col min="1" max="1" width="19" customWidth="1"/>
    <col min="2" max="2" width="17.42578125" customWidth="1"/>
    <col min="3" max="3" width="24.42578125" customWidth="1"/>
    <col min="4" max="4" width="10.42578125" customWidth="1"/>
    <col min="5" max="5" width="10.85546875" style="9" customWidth="1"/>
    <col min="6" max="6" width="8.28515625" customWidth="1"/>
    <col min="7" max="7" width="11.42578125" customWidth="1"/>
    <col min="8" max="8" width="12.5703125" customWidth="1"/>
    <col min="9" max="9" width="11.42578125" customWidth="1"/>
    <col min="11" max="11" width="12.140625" customWidth="1"/>
  </cols>
  <sheetData>
    <row r="1" spans="1:15" x14ac:dyDescent="0.2">
      <c r="A1" s="4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x14ac:dyDescent="0.2">
      <c r="A3" s="23"/>
      <c r="B3" s="23"/>
      <c r="E3" s="24"/>
      <c r="H3" s="23"/>
      <c r="K3" s="23"/>
      <c r="L3" s="23"/>
    </row>
    <row r="4" spans="1:15" x14ac:dyDescent="0.2">
      <c r="A4" s="23"/>
      <c r="E4" s="24"/>
      <c r="H4" s="23"/>
      <c r="I4" s="23"/>
      <c r="J4" s="23"/>
      <c r="K4" s="23"/>
      <c r="L4" s="23"/>
    </row>
    <row r="5" spans="1:15" x14ac:dyDescent="0.2">
      <c r="A5" s="23"/>
      <c r="B5" s="23"/>
      <c r="C5" s="23"/>
      <c r="D5" s="23"/>
      <c r="H5" s="23"/>
    </row>
    <row r="7" spans="1:15" x14ac:dyDescent="0.2">
      <c r="A7" s="23"/>
      <c r="E7"/>
    </row>
    <row r="8" spans="1:15" x14ac:dyDescent="0.2">
      <c r="A8" s="23"/>
      <c r="D8" s="7"/>
      <c r="G8" s="23"/>
    </row>
    <row r="9" spans="1:15" x14ac:dyDescent="0.2">
      <c r="B9" s="23"/>
      <c r="C9" s="23"/>
    </row>
    <row r="10" spans="1:15" x14ac:dyDescent="0.2">
      <c r="A10" s="23"/>
      <c r="G10" s="23"/>
      <c r="I10" s="23"/>
      <c r="J10" s="23"/>
      <c r="K10" s="23"/>
      <c r="L10" s="23"/>
      <c r="M10" s="23"/>
      <c r="N10" s="23"/>
    </row>
    <row r="11" spans="1:15" x14ac:dyDescent="0.2">
      <c r="A11" s="23"/>
    </row>
    <row r="12" spans="1:15" x14ac:dyDescent="0.2">
      <c r="A12" s="23"/>
    </row>
    <row r="13" spans="1:15" s="23" customFormat="1" x14ac:dyDescent="0.2">
      <c r="E13" s="24"/>
    </row>
    <row r="14" spans="1:15" x14ac:dyDescent="0.2">
      <c r="A14" s="23"/>
      <c r="C14" s="23"/>
      <c r="G14" s="23"/>
    </row>
    <row r="15" spans="1:15" x14ac:dyDescent="0.2">
      <c r="A15" s="23"/>
      <c r="E15" s="24"/>
      <c r="H15" s="23"/>
      <c r="I15" s="23"/>
      <c r="J15" s="23"/>
      <c r="K15" s="23"/>
      <c r="L15" s="23"/>
    </row>
    <row r="17" spans="1:10" x14ac:dyDescent="0.2">
      <c r="A17" s="23"/>
      <c r="E17"/>
    </row>
    <row r="18" spans="1:10" x14ac:dyDescent="0.2">
      <c r="A18" s="23"/>
      <c r="E18" s="26"/>
    </row>
    <row r="19" spans="1:10" x14ac:dyDescent="0.2">
      <c r="A19" s="23"/>
      <c r="E19"/>
    </row>
    <row r="20" spans="1:10" x14ac:dyDescent="0.2">
      <c r="B20" s="23"/>
    </row>
    <row r="23" spans="1:10" x14ac:dyDescent="0.2">
      <c r="D23" s="6"/>
      <c r="E23" s="25"/>
      <c r="F23" s="6"/>
      <c r="G23" s="6"/>
      <c r="H23" s="6"/>
      <c r="I23" s="6"/>
      <c r="J23" s="6"/>
    </row>
    <row r="24" spans="1:10" x14ac:dyDescent="0.2">
      <c r="G24" s="22"/>
      <c r="H24" s="10"/>
      <c r="I24" s="6"/>
    </row>
    <row r="25" spans="1:10" x14ac:dyDescent="0.2">
      <c r="A25" s="4"/>
    </row>
    <row r="26" spans="1:10" x14ac:dyDescent="0.2">
      <c r="H26" s="5"/>
    </row>
    <row r="27" spans="1:10" x14ac:dyDescent="0.2">
      <c r="F27" s="5"/>
      <c r="G27" s="5"/>
      <c r="H27" s="5"/>
      <c r="I27" s="5"/>
      <c r="J27" s="8"/>
    </row>
    <row r="28" spans="1:10" x14ac:dyDescent="0.2">
      <c r="C28" s="16"/>
      <c r="F28" s="5"/>
      <c r="G28" s="5"/>
      <c r="H28" s="5"/>
      <c r="I28" s="5"/>
      <c r="J28" s="8"/>
    </row>
    <row r="29" spans="1:10" x14ac:dyDescent="0.2">
      <c r="C29" s="16"/>
      <c r="F29" s="5"/>
      <c r="G29" s="5"/>
      <c r="H29" s="5"/>
      <c r="I29" s="5"/>
      <c r="J29" s="8"/>
    </row>
    <row r="30" spans="1:10" x14ac:dyDescent="0.2">
      <c r="F30" s="5"/>
      <c r="G30" s="5"/>
      <c r="H30" s="5"/>
      <c r="I30" s="5"/>
      <c r="J30" s="8"/>
    </row>
    <row r="31" spans="1:10" x14ac:dyDescent="0.2">
      <c r="C31" s="16"/>
      <c r="F31" s="5"/>
      <c r="G31" s="5"/>
      <c r="H31" s="5"/>
      <c r="I31" s="5"/>
      <c r="J31" s="8"/>
    </row>
    <row r="32" spans="1:10" x14ac:dyDescent="0.2">
      <c r="F32" s="5"/>
      <c r="G32" s="5"/>
      <c r="H32" s="5"/>
      <c r="I32" s="5"/>
      <c r="J32" s="8"/>
    </row>
    <row r="33" spans="1:11" x14ac:dyDescent="0.2">
      <c r="F33" s="5"/>
      <c r="G33" s="5"/>
      <c r="H33" s="5"/>
      <c r="I33" s="5"/>
    </row>
    <row r="34" spans="1:11" x14ac:dyDescent="0.2">
      <c r="F34" s="5"/>
      <c r="G34" s="5"/>
      <c r="H34" s="5"/>
      <c r="I34" s="5"/>
    </row>
    <row r="35" spans="1:11" x14ac:dyDescent="0.2">
      <c r="F35" s="5"/>
      <c r="G35" s="5"/>
      <c r="H35" s="5"/>
      <c r="I35" s="5"/>
    </row>
    <row r="36" spans="1:11" x14ac:dyDescent="0.2">
      <c r="F36" s="5"/>
      <c r="G36" s="5"/>
      <c r="H36" s="5"/>
      <c r="I36" s="5"/>
    </row>
    <row r="37" spans="1:11" x14ac:dyDescent="0.2">
      <c r="I37" s="5"/>
    </row>
    <row r="38" spans="1:11" x14ac:dyDescent="0.2">
      <c r="C38" s="14"/>
      <c r="I38" s="5"/>
    </row>
    <row r="39" spans="1:11" x14ac:dyDescent="0.2">
      <c r="C39" s="14"/>
      <c r="I39" s="5"/>
    </row>
    <row r="40" spans="1:11" x14ac:dyDescent="0.2">
      <c r="I40" s="5"/>
    </row>
    <row r="41" spans="1:11" x14ac:dyDescent="0.2">
      <c r="A41" s="4"/>
      <c r="I41" s="5"/>
    </row>
    <row r="42" spans="1:11" x14ac:dyDescent="0.2">
      <c r="H42" s="5"/>
      <c r="I42" s="5"/>
    </row>
    <row r="43" spans="1:11" x14ac:dyDescent="0.2">
      <c r="C43" s="21"/>
      <c r="F43" s="5"/>
      <c r="G43" s="5"/>
      <c r="H43" s="5"/>
      <c r="I43" s="5"/>
      <c r="J43" s="8"/>
    </row>
    <row r="44" spans="1:11" x14ac:dyDescent="0.2">
      <c r="B44" s="13"/>
      <c r="C44" s="21"/>
      <c r="F44" s="5"/>
      <c r="G44" s="5"/>
      <c r="H44" s="5"/>
      <c r="I44" s="5"/>
      <c r="J44" s="8"/>
    </row>
    <row r="45" spans="1:11" x14ac:dyDescent="0.2">
      <c r="B45" s="13"/>
      <c r="C45" s="17"/>
      <c r="F45" s="5"/>
      <c r="G45" s="12"/>
      <c r="H45" s="5"/>
      <c r="I45" s="5"/>
      <c r="J45" s="8"/>
      <c r="K45" s="12"/>
    </row>
    <row r="46" spans="1:11" x14ac:dyDescent="0.2">
      <c r="B46" s="13"/>
      <c r="C46" s="11"/>
      <c r="G46" s="12"/>
      <c r="K46" s="12"/>
    </row>
    <row r="47" spans="1:11" x14ac:dyDescent="0.2">
      <c r="B47" s="13"/>
      <c r="C47" s="14"/>
      <c r="G47" s="12"/>
      <c r="K47" s="12"/>
    </row>
    <row r="48" spans="1:11" x14ac:dyDescent="0.2">
      <c r="B48" s="13"/>
      <c r="C48" s="14"/>
      <c r="G48" s="12"/>
      <c r="K48" s="12"/>
    </row>
    <row r="49" spans="1:11" x14ac:dyDescent="0.2">
      <c r="B49" s="13"/>
      <c r="C49" s="14"/>
      <c r="G49" s="12"/>
      <c r="K49" s="12"/>
    </row>
    <row r="50" spans="1:11" x14ac:dyDescent="0.2">
      <c r="A50" s="4"/>
      <c r="B50" s="13"/>
      <c r="C50" s="19"/>
      <c r="G50" s="22"/>
      <c r="K50" s="12"/>
    </row>
    <row r="51" spans="1:11" x14ac:dyDescent="0.2">
      <c r="B51" s="13"/>
      <c r="C51" s="16"/>
      <c r="F51" s="5"/>
      <c r="G51" s="12"/>
      <c r="H51" s="5"/>
      <c r="I51" s="5"/>
      <c r="J51" s="8"/>
      <c r="K51" s="12"/>
    </row>
    <row r="52" spans="1:11" x14ac:dyDescent="0.2">
      <c r="A52" s="18"/>
      <c r="B52" s="19"/>
      <c r="C52" s="20"/>
      <c r="F52" s="5"/>
      <c r="G52" s="12"/>
      <c r="H52" s="5"/>
      <c r="I52" s="5"/>
      <c r="J52" s="8"/>
      <c r="K52" s="12"/>
    </row>
    <row r="53" spans="1:11" x14ac:dyDescent="0.2">
      <c r="B53" s="13"/>
      <c r="C53" s="19"/>
      <c r="F53" s="5"/>
      <c r="G53" s="12"/>
      <c r="H53" s="5"/>
      <c r="I53" s="5"/>
      <c r="J53" s="8"/>
      <c r="K53" s="12"/>
    </row>
    <row r="54" spans="1:11" x14ac:dyDescent="0.2">
      <c r="B54" s="13"/>
      <c r="C54" s="19"/>
      <c r="F54" s="5"/>
      <c r="G54" s="12"/>
      <c r="H54" s="5"/>
      <c r="I54" s="5"/>
      <c r="J54" s="8"/>
      <c r="K54" s="12"/>
    </row>
    <row r="55" spans="1:11" x14ac:dyDescent="0.2">
      <c r="B55" s="13"/>
      <c r="C55" s="19"/>
      <c r="G55" s="12"/>
      <c r="H55" s="5"/>
      <c r="I55" s="5"/>
      <c r="J55" s="8"/>
      <c r="K55" s="12"/>
    </row>
    <row r="56" spans="1:11" x14ac:dyDescent="0.2">
      <c r="B56" s="13"/>
      <c r="C56" s="14"/>
      <c r="G56" s="12"/>
      <c r="K56" s="12"/>
    </row>
    <row r="57" spans="1:11" x14ac:dyDescent="0.2">
      <c r="B57" s="13"/>
      <c r="C57" s="14"/>
      <c r="G57" s="12"/>
      <c r="K57" s="12"/>
    </row>
    <row r="58" spans="1:11" x14ac:dyDescent="0.2">
      <c r="B58" s="13"/>
      <c r="C58" s="11"/>
      <c r="G58" s="12"/>
      <c r="K58" s="12"/>
    </row>
    <row r="59" spans="1:11" x14ac:dyDescent="0.2">
      <c r="A59" s="4"/>
    </row>
    <row r="60" spans="1:11" x14ac:dyDescent="0.2">
      <c r="H60" s="5"/>
    </row>
    <row r="61" spans="1:11" x14ac:dyDescent="0.2">
      <c r="F61" s="7"/>
      <c r="G61" s="5"/>
      <c r="H61" s="5"/>
      <c r="I61" s="5"/>
    </row>
    <row r="62" spans="1:11" x14ac:dyDescent="0.2">
      <c r="F62" s="7"/>
      <c r="G62" s="5"/>
      <c r="H62" s="5"/>
      <c r="I62" s="5"/>
      <c r="K62" s="12"/>
    </row>
    <row r="64" spans="1:11" x14ac:dyDescent="0.2">
      <c r="C64" s="14"/>
    </row>
    <row r="66" spans="3:9" x14ac:dyDescent="0.2">
      <c r="C66" s="15"/>
      <c r="D66" s="9"/>
      <c r="H66" s="5"/>
      <c r="I66" s="5"/>
    </row>
    <row r="67" spans="3:9" x14ac:dyDescent="0.2">
      <c r="C67" s="9"/>
    </row>
    <row r="68" spans="3:9" x14ac:dyDescent="0.2">
      <c r="C68" s="9"/>
    </row>
  </sheetData>
  <phoneticPr fontId="4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F0FFB-322C-43F1-A6DA-9901C6AB9CD7}">
  <dimension ref="A1:W93"/>
  <sheetViews>
    <sheetView tabSelected="1" workbookViewId="0">
      <selection activeCell="C4" sqref="C4"/>
    </sheetView>
  </sheetViews>
  <sheetFormatPr defaultRowHeight="12.75" x14ac:dyDescent="0.2"/>
  <cols>
    <col min="1" max="1" width="30.42578125" style="67" customWidth="1"/>
    <col min="2" max="2" width="6.85546875" style="67" customWidth="1"/>
    <col min="3" max="3" width="9.5703125" style="67" customWidth="1"/>
    <col min="4" max="14" width="9.140625" style="67"/>
    <col min="15" max="15" width="5.7109375" style="67" customWidth="1"/>
    <col min="16" max="16" width="13.42578125" style="67" customWidth="1"/>
    <col min="17" max="16384" width="9.140625" style="67"/>
  </cols>
  <sheetData>
    <row r="1" spans="1:23" ht="15" x14ac:dyDescent="0.25">
      <c r="A1" s="62" t="s">
        <v>51</v>
      </c>
      <c r="B1" s="63"/>
      <c r="C1" s="64"/>
      <c r="D1" s="64"/>
      <c r="E1" s="64"/>
      <c r="F1" s="64"/>
      <c r="G1" s="65"/>
      <c r="H1" s="66" t="s">
        <v>0</v>
      </c>
      <c r="I1" s="65"/>
      <c r="J1" s="65"/>
      <c r="K1" s="65"/>
    </row>
    <row r="2" spans="1:23" s="73" customFormat="1" ht="14.25" x14ac:dyDescent="0.2">
      <c r="A2" s="68" t="s">
        <v>80</v>
      </c>
      <c r="B2" s="69"/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7</v>
      </c>
      <c r="I2" s="70" t="s">
        <v>81</v>
      </c>
      <c r="J2" s="70" t="s">
        <v>9</v>
      </c>
      <c r="K2" s="70" t="s">
        <v>10</v>
      </c>
      <c r="L2" s="71" t="s">
        <v>11</v>
      </c>
      <c r="M2" s="71" t="s">
        <v>12</v>
      </c>
      <c r="N2" s="71" t="s">
        <v>13</v>
      </c>
      <c r="O2" s="72"/>
      <c r="P2" s="71" t="s">
        <v>1</v>
      </c>
    </row>
    <row r="3" spans="1:23" ht="15.75" thickBot="1" x14ac:dyDescent="0.3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77"/>
      <c r="M3" s="77"/>
      <c r="N3" s="77"/>
      <c r="O3" s="77"/>
      <c r="P3" s="77"/>
    </row>
    <row r="4" spans="1:23" ht="13.5" thickBot="1" x14ac:dyDescent="0.25">
      <c r="A4" s="63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78">
        <f>SUM(C4:N4)</f>
        <v>0</v>
      </c>
    </row>
    <row r="5" spans="1:23" s="63" customFormat="1" ht="13.5" thickBot="1" x14ac:dyDescent="0.25">
      <c r="A5" s="79" t="s">
        <v>50</v>
      </c>
      <c r="B5" s="54">
        <v>0.37</v>
      </c>
      <c r="C5" s="66">
        <f t="shared" ref="C5:N5" si="0">-(C4-(C4/($B5+1)))</f>
        <v>0</v>
      </c>
      <c r="D5" s="66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P5" s="80">
        <f>SUM(C5:N5)</f>
        <v>0</v>
      </c>
    </row>
    <row r="6" spans="1:23" s="63" customFormat="1" x14ac:dyDescent="0.2">
      <c r="A6" s="79"/>
      <c r="B6" s="81"/>
      <c r="P6" s="80"/>
    </row>
    <row r="7" spans="1:23" s="63" customFormat="1" ht="13.5" thickBot="1" x14ac:dyDescent="0.25">
      <c r="A7" s="63" t="s">
        <v>44</v>
      </c>
      <c r="C7" s="82">
        <f t="shared" ref="C7:N7" si="1">C4+C5</f>
        <v>0</v>
      </c>
      <c r="D7" s="82">
        <f t="shared" si="1"/>
        <v>0</v>
      </c>
      <c r="E7" s="82">
        <f t="shared" si="1"/>
        <v>0</v>
      </c>
      <c r="F7" s="82">
        <f t="shared" si="1"/>
        <v>0</v>
      </c>
      <c r="G7" s="82">
        <f t="shared" si="1"/>
        <v>0</v>
      </c>
      <c r="H7" s="82">
        <f t="shared" si="1"/>
        <v>0</v>
      </c>
      <c r="I7" s="82">
        <f t="shared" si="1"/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0</v>
      </c>
      <c r="P7" s="80">
        <f>SUM(C7:N7)</f>
        <v>0</v>
      </c>
    </row>
    <row r="8" spans="1:23" s="63" customFormat="1" ht="13.5" thickBot="1" x14ac:dyDescent="0.25">
      <c r="A8" s="79" t="s">
        <v>49</v>
      </c>
      <c r="B8" s="55">
        <v>0.05</v>
      </c>
      <c r="C8" s="66">
        <f>-(C7*$B$8)/($B$5+1)</f>
        <v>0</v>
      </c>
      <c r="D8" s="66">
        <f t="shared" ref="D8:N8" si="2">-(D7*$B$8)/($B$5+1)</f>
        <v>0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6">
        <f t="shared" si="2"/>
        <v>0</v>
      </c>
      <c r="J8" s="66">
        <f t="shared" si="2"/>
        <v>0</v>
      </c>
      <c r="K8" s="66">
        <f t="shared" si="2"/>
        <v>0</v>
      </c>
      <c r="L8" s="66">
        <f t="shared" si="2"/>
        <v>0</v>
      </c>
      <c r="M8" s="66">
        <f t="shared" si="2"/>
        <v>0</v>
      </c>
      <c r="N8" s="66">
        <f t="shared" si="2"/>
        <v>0</v>
      </c>
      <c r="P8" s="80">
        <f>SUM(C8:N8)</f>
        <v>0</v>
      </c>
    </row>
    <row r="9" spans="1:23" ht="13.5" thickBot="1" x14ac:dyDescent="0.25">
      <c r="B9" s="83" t="s">
        <v>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P9" s="80"/>
    </row>
    <row r="10" spans="1:23" ht="13.5" thickBot="1" x14ac:dyDescent="0.25">
      <c r="A10" s="75" t="s">
        <v>45</v>
      </c>
      <c r="B10" s="56">
        <v>3.2</v>
      </c>
      <c r="C10" s="66" t="s">
        <v>0</v>
      </c>
      <c r="D10" s="66" t="s">
        <v>0</v>
      </c>
      <c r="E10" s="66" t="s">
        <v>0</v>
      </c>
      <c r="F10" s="66"/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3"/>
      <c r="P10" s="80"/>
      <c r="Q10" s="63"/>
      <c r="R10" s="63"/>
      <c r="S10" s="63"/>
      <c r="T10" s="63"/>
      <c r="U10" s="63"/>
      <c r="V10" s="63"/>
      <c r="W10" s="63"/>
    </row>
    <row r="11" spans="1:23" s="63" customFormat="1" x14ac:dyDescent="0.2">
      <c r="A11" s="99" t="s">
        <v>14</v>
      </c>
      <c r="B11" s="57">
        <v>0.65</v>
      </c>
      <c r="C11" s="66">
        <f t="shared" ref="C11:N11" si="3">C$7*$B11/$B$10</f>
        <v>0</v>
      </c>
      <c r="D11" s="66">
        <f t="shared" si="3"/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  <c r="I11" s="66">
        <f t="shared" si="3"/>
        <v>0</v>
      </c>
      <c r="J11" s="66">
        <f t="shared" si="3"/>
        <v>0</v>
      </c>
      <c r="K11" s="66">
        <f t="shared" si="3"/>
        <v>0</v>
      </c>
      <c r="L11" s="66">
        <f t="shared" si="3"/>
        <v>0</v>
      </c>
      <c r="M11" s="66">
        <f t="shared" si="3"/>
        <v>0</v>
      </c>
      <c r="N11" s="66">
        <f t="shared" si="3"/>
        <v>0</v>
      </c>
      <c r="P11" s="80">
        <f t="shared" ref="P11:P17" si="4">SUM(C11:N11)</f>
        <v>0</v>
      </c>
    </row>
    <row r="12" spans="1:23" s="63" customFormat="1" x14ac:dyDescent="0.2">
      <c r="A12" s="99" t="s">
        <v>15</v>
      </c>
      <c r="B12" s="58">
        <v>0.22</v>
      </c>
      <c r="C12" s="66">
        <f t="shared" ref="C12:N18" si="5">C$7*$B12/$B$10</f>
        <v>0</v>
      </c>
      <c r="D12" s="66">
        <f t="shared" si="5"/>
        <v>0</v>
      </c>
      <c r="E12" s="66">
        <f t="shared" si="5"/>
        <v>0</v>
      </c>
      <c r="F12" s="66">
        <f t="shared" si="5"/>
        <v>0</v>
      </c>
      <c r="G12" s="66">
        <f t="shared" si="5"/>
        <v>0</v>
      </c>
      <c r="H12" s="66">
        <f t="shared" si="5"/>
        <v>0</v>
      </c>
      <c r="I12" s="66">
        <f t="shared" si="5"/>
        <v>0</v>
      </c>
      <c r="J12" s="66">
        <f t="shared" si="5"/>
        <v>0</v>
      </c>
      <c r="K12" s="66">
        <f t="shared" si="5"/>
        <v>0</v>
      </c>
      <c r="L12" s="66">
        <f t="shared" si="5"/>
        <v>0</v>
      </c>
      <c r="M12" s="66">
        <f t="shared" si="5"/>
        <v>0</v>
      </c>
      <c r="N12" s="66">
        <f t="shared" si="5"/>
        <v>0</v>
      </c>
      <c r="P12" s="80">
        <f t="shared" si="4"/>
        <v>0</v>
      </c>
    </row>
    <row r="13" spans="1:23" s="63" customFormat="1" x14ac:dyDescent="0.2">
      <c r="A13" s="99" t="s">
        <v>16</v>
      </c>
      <c r="B13" s="58">
        <v>0.06</v>
      </c>
      <c r="C13" s="66">
        <f t="shared" si="5"/>
        <v>0</v>
      </c>
      <c r="D13" s="66">
        <f t="shared" si="5"/>
        <v>0</v>
      </c>
      <c r="E13" s="66">
        <f t="shared" si="5"/>
        <v>0</v>
      </c>
      <c r="F13" s="66">
        <f t="shared" si="5"/>
        <v>0</v>
      </c>
      <c r="G13" s="66">
        <f t="shared" si="5"/>
        <v>0</v>
      </c>
      <c r="H13" s="66">
        <f t="shared" si="5"/>
        <v>0</v>
      </c>
      <c r="I13" s="66">
        <f t="shared" si="5"/>
        <v>0</v>
      </c>
      <c r="J13" s="66">
        <f t="shared" si="5"/>
        <v>0</v>
      </c>
      <c r="K13" s="66">
        <f t="shared" si="5"/>
        <v>0</v>
      </c>
      <c r="L13" s="66">
        <f t="shared" si="5"/>
        <v>0</v>
      </c>
      <c r="M13" s="66">
        <f t="shared" si="5"/>
        <v>0</v>
      </c>
      <c r="N13" s="66">
        <f t="shared" si="5"/>
        <v>0</v>
      </c>
      <c r="P13" s="80">
        <f t="shared" si="4"/>
        <v>0</v>
      </c>
    </row>
    <row r="14" spans="1:23" s="63" customFormat="1" x14ac:dyDescent="0.2">
      <c r="A14" s="99" t="s">
        <v>17</v>
      </c>
      <c r="B14" s="58">
        <v>0.02</v>
      </c>
      <c r="C14" s="66">
        <f t="shared" si="5"/>
        <v>0</v>
      </c>
      <c r="D14" s="66">
        <f t="shared" si="5"/>
        <v>0</v>
      </c>
      <c r="E14" s="66">
        <f t="shared" si="5"/>
        <v>0</v>
      </c>
      <c r="F14" s="66">
        <f t="shared" si="5"/>
        <v>0</v>
      </c>
      <c r="G14" s="66">
        <f t="shared" si="5"/>
        <v>0</v>
      </c>
      <c r="H14" s="66">
        <f t="shared" si="5"/>
        <v>0</v>
      </c>
      <c r="I14" s="66">
        <f t="shared" si="5"/>
        <v>0</v>
      </c>
      <c r="J14" s="66">
        <f t="shared" si="5"/>
        <v>0</v>
      </c>
      <c r="K14" s="66">
        <f t="shared" si="5"/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P14" s="80">
        <f t="shared" si="4"/>
        <v>0</v>
      </c>
    </row>
    <row r="15" spans="1:23" s="63" customFormat="1" x14ac:dyDescent="0.2">
      <c r="A15" s="99" t="s">
        <v>20</v>
      </c>
      <c r="B15" s="58">
        <v>0.03</v>
      </c>
      <c r="C15" s="66">
        <f t="shared" si="5"/>
        <v>0</v>
      </c>
      <c r="D15" s="66">
        <f t="shared" si="5"/>
        <v>0</v>
      </c>
      <c r="E15" s="66">
        <f t="shared" si="5"/>
        <v>0</v>
      </c>
      <c r="F15" s="66">
        <f t="shared" si="5"/>
        <v>0</v>
      </c>
      <c r="G15" s="66">
        <f t="shared" si="5"/>
        <v>0</v>
      </c>
      <c r="H15" s="66">
        <f t="shared" si="5"/>
        <v>0</v>
      </c>
      <c r="I15" s="66">
        <f t="shared" si="5"/>
        <v>0</v>
      </c>
      <c r="J15" s="66">
        <f t="shared" si="5"/>
        <v>0</v>
      </c>
      <c r="K15" s="66">
        <f t="shared" si="5"/>
        <v>0</v>
      </c>
      <c r="L15" s="66">
        <f t="shared" si="5"/>
        <v>0</v>
      </c>
      <c r="M15" s="66">
        <f t="shared" si="5"/>
        <v>0</v>
      </c>
      <c r="N15" s="66">
        <f t="shared" si="5"/>
        <v>0</v>
      </c>
      <c r="P15" s="80">
        <f t="shared" si="4"/>
        <v>0</v>
      </c>
    </row>
    <row r="16" spans="1:23" s="63" customFormat="1" x14ac:dyDescent="0.2">
      <c r="A16" s="99" t="s">
        <v>18</v>
      </c>
      <c r="B16" s="58">
        <v>0.01</v>
      </c>
      <c r="C16" s="66">
        <f t="shared" si="5"/>
        <v>0</v>
      </c>
      <c r="D16" s="66">
        <f t="shared" si="5"/>
        <v>0</v>
      </c>
      <c r="E16" s="66">
        <f t="shared" si="5"/>
        <v>0</v>
      </c>
      <c r="F16" s="66">
        <f t="shared" si="5"/>
        <v>0</v>
      </c>
      <c r="G16" s="66">
        <f t="shared" si="5"/>
        <v>0</v>
      </c>
      <c r="H16" s="66">
        <f t="shared" si="5"/>
        <v>0</v>
      </c>
      <c r="I16" s="66">
        <f t="shared" si="5"/>
        <v>0</v>
      </c>
      <c r="J16" s="66">
        <f t="shared" si="5"/>
        <v>0</v>
      </c>
      <c r="K16" s="66">
        <f t="shared" si="5"/>
        <v>0</v>
      </c>
      <c r="L16" s="66">
        <f t="shared" si="5"/>
        <v>0</v>
      </c>
      <c r="M16" s="66">
        <f t="shared" si="5"/>
        <v>0</v>
      </c>
      <c r="N16" s="66">
        <f t="shared" si="5"/>
        <v>0</v>
      </c>
      <c r="O16" s="67"/>
      <c r="P16" s="80">
        <f t="shared" si="4"/>
        <v>0</v>
      </c>
      <c r="Q16" s="67"/>
      <c r="R16" s="67"/>
      <c r="S16" s="67"/>
      <c r="T16" s="67"/>
      <c r="U16" s="67"/>
      <c r="V16" s="67"/>
      <c r="W16" s="67"/>
    </row>
    <row r="17" spans="1:23" s="63" customFormat="1" x14ac:dyDescent="0.2">
      <c r="A17" s="99" t="s">
        <v>61</v>
      </c>
      <c r="B17" s="58">
        <v>0.01</v>
      </c>
      <c r="C17" s="66">
        <f t="shared" si="5"/>
        <v>0</v>
      </c>
      <c r="D17" s="66">
        <f t="shared" si="5"/>
        <v>0</v>
      </c>
      <c r="E17" s="66">
        <f t="shared" si="5"/>
        <v>0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0</v>
      </c>
      <c r="P17" s="80">
        <f t="shared" si="4"/>
        <v>0</v>
      </c>
    </row>
    <row r="18" spans="1:23" s="63" customFormat="1" x14ac:dyDescent="0.2">
      <c r="A18" s="99" t="s">
        <v>75</v>
      </c>
      <c r="B18" s="58">
        <v>0</v>
      </c>
      <c r="C18" s="66">
        <f t="shared" si="5"/>
        <v>0</v>
      </c>
      <c r="D18" s="66">
        <f t="shared" si="5"/>
        <v>0</v>
      </c>
      <c r="E18" s="66">
        <f t="shared" si="5"/>
        <v>0</v>
      </c>
      <c r="F18" s="66">
        <f t="shared" si="5"/>
        <v>0</v>
      </c>
      <c r="G18" s="66">
        <f t="shared" si="5"/>
        <v>0</v>
      </c>
      <c r="H18" s="66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0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P18" s="80"/>
    </row>
    <row r="19" spans="1:23" s="63" customFormat="1" x14ac:dyDescent="0.2">
      <c r="A19" s="67"/>
      <c r="B19" s="67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P19" s="80"/>
    </row>
    <row r="20" spans="1:23" x14ac:dyDescent="0.2">
      <c r="A20" s="63" t="s">
        <v>19</v>
      </c>
      <c r="B20" s="86">
        <f>SUM(B11:B18)</f>
        <v>1</v>
      </c>
      <c r="C20" s="87">
        <f t="shared" ref="C20:N20" si="6">SUM(C11:C18)</f>
        <v>0</v>
      </c>
      <c r="D20" s="87">
        <f t="shared" si="6"/>
        <v>0</v>
      </c>
      <c r="E20" s="87">
        <f t="shared" si="6"/>
        <v>0</v>
      </c>
      <c r="F20" s="87">
        <f t="shared" si="6"/>
        <v>0</v>
      </c>
      <c r="G20" s="87">
        <f t="shared" si="6"/>
        <v>0</v>
      </c>
      <c r="H20" s="87">
        <f t="shared" si="6"/>
        <v>0</v>
      </c>
      <c r="I20" s="87">
        <f t="shared" si="6"/>
        <v>0</v>
      </c>
      <c r="J20" s="87">
        <f t="shared" si="6"/>
        <v>0</v>
      </c>
      <c r="K20" s="87">
        <f t="shared" si="6"/>
        <v>0</v>
      </c>
      <c r="L20" s="87">
        <f t="shared" si="6"/>
        <v>0</v>
      </c>
      <c r="M20" s="87">
        <f t="shared" si="6"/>
        <v>0</v>
      </c>
      <c r="N20" s="87">
        <f t="shared" si="6"/>
        <v>0</v>
      </c>
      <c r="O20" s="63"/>
      <c r="P20" s="88">
        <f>SUM(C20:N20)</f>
        <v>0</v>
      </c>
      <c r="Q20" s="63"/>
      <c r="R20" s="63"/>
      <c r="S20" s="63"/>
      <c r="T20" s="63"/>
      <c r="U20" s="63"/>
      <c r="V20" s="63"/>
      <c r="W20" s="63"/>
    </row>
    <row r="21" spans="1:23" s="63" customFormat="1" x14ac:dyDescent="0.2">
      <c r="A21" s="79" t="s">
        <v>48</v>
      </c>
      <c r="C21" s="66">
        <f>(C29*(1+$B$30))+C33</f>
        <v>0</v>
      </c>
      <c r="D21" s="66">
        <f t="shared" ref="D21:N21" si="7">D29+D33</f>
        <v>0</v>
      </c>
      <c r="E21" s="66">
        <f t="shared" si="7"/>
        <v>0</v>
      </c>
      <c r="F21" s="66">
        <f t="shared" si="7"/>
        <v>0</v>
      </c>
      <c r="G21" s="66">
        <f t="shared" si="7"/>
        <v>0</v>
      </c>
      <c r="H21" s="66">
        <f t="shared" si="7"/>
        <v>0</v>
      </c>
      <c r="I21" s="66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6">
        <f t="shared" si="7"/>
        <v>0</v>
      </c>
      <c r="N21" s="66">
        <f t="shared" si="7"/>
        <v>0</v>
      </c>
      <c r="P21" s="80">
        <f>SUM(C21:N21)</f>
        <v>0</v>
      </c>
    </row>
    <row r="22" spans="1:23" s="63" customFormat="1" x14ac:dyDescent="0.2">
      <c r="A22" s="63" t="s">
        <v>41</v>
      </c>
      <c r="C22" s="66">
        <f t="shared" ref="C22:N22" si="8">(C7+C8-C20-C21)*0.33</f>
        <v>0</v>
      </c>
      <c r="D22" s="66">
        <f t="shared" si="8"/>
        <v>0</v>
      </c>
      <c r="E22" s="66">
        <f t="shared" si="8"/>
        <v>0</v>
      </c>
      <c r="F22" s="66">
        <f t="shared" si="8"/>
        <v>0</v>
      </c>
      <c r="G22" s="66">
        <f t="shared" si="8"/>
        <v>0</v>
      </c>
      <c r="H22" s="66">
        <f t="shared" si="8"/>
        <v>0</v>
      </c>
      <c r="I22" s="66">
        <f t="shared" si="8"/>
        <v>0</v>
      </c>
      <c r="J22" s="66">
        <f t="shared" si="8"/>
        <v>0</v>
      </c>
      <c r="K22" s="66">
        <f t="shared" si="8"/>
        <v>0</v>
      </c>
      <c r="L22" s="66">
        <f t="shared" si="8"/>
        <v>0</v>
      </c>
      <c r="M22" s="66">
        <f t="shared" si="8"/>
        <v>0</v>
      </c>
      <c r="N22" s="66">
        <f t="shared" si="8"/>
        <v>0</v>
      </c>
      <c r="P22" s="80">
        <f>SUM(C22:N22)</f>
        <v>0</v>
      </c>
    </row>
    <row r="23" spans="1:23" s="63" customFormat="1" x14ac:dyDescent="0.2">
      <c r="A23" s="63" t="s">
        <v>46</v>
      </c>
      <c r="C23" s="87">
        <f t="shared" ref="C23:N23" si="9">(C7+C8)*0.00471</f>
        <v>0</v>
      </c>
      <c r="D23" s="87">
        <f t="shared" si="9"/>
        <v>0</v>
      </c>
      <c r="E23" s="87">
        <f t="shared" si="9"/>
        <v>0</v>
      </c>
      <c r="F23" s="87">
        <f t="shared" si="9"/>
        <v>0</v>
      </c>
      <c r="G23" s="87">
        <f t="shared" si="9"/>
        <v>0</v>
      </c>
      <c r="H23" s="87">
        <f t="shared" si="9"/>
        <v>0</v>
      </c>
      <c r="I23" s="87">
        <f t="shared" si="9"/>
        <v>0</v>
      </c>
      <c r="J23" s="87">
        <f t="shared" si="9"/>
        <v>0</v>
      </c>
      <c r="K23" s="87">
        <f t="shared" si="9"/>
        <v>0</v>
      </c>
      <c r="L23" s="87">
        <f t="shared" si="9"/>
        <v>0</v>
      </c>
      <c r="M23" s="87">
        <f t="shared" si="9"/>
        <v>0</v>
      </c>
      <c r="N23" s="87">
        <f t="shared" si="9"/>
        <v>0</v>
      </c>
      <c r="P23" s="80">
        <f>SUM(C23:N23)</f>
        <v>0</v>
      </c>
    </row>
    <row r="24" spans="1:23" s="63" customFormat="1" x14ac:dyDescent="0.2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P24" s="80"/>
    </row>
    <row r="25" spans="1:23" s="63" customFormat="1" x14ac:dyDescent="0.2">
      <c r="A25" s="90" t="s">
        <v>74</v>
      </c>
      <c r="C25" s="91">
        <f>(C4/1.47)-(C20+C22+C23)</f>
        <v>0</v>
      </c>
      <c r="D25" s="91">
        <f t="shared" ref="D25:N25" si="10">(D4/1.47)-(D20+D22+D23)</f>
        <v>0</v>
      </c>
      <c r="E25" s="91">
        <f t="shared" si="10"/>
        <v>0</v>
      </c>
      <c r="F25" s="91">
        <f t="shared" si="10"/>
        <v>0</v>
      </c>
      <c r="G25" s="91">
        <f t="shared" si="10"/>
        <v>0</v>
      </c>
      <c r="H25" s="91">
        <f t="shared" si="10"/>
        <v>0</v>
      </c>
      <c r="I25" s="91">
        <f t="shared" si="10"/>
        <v>0</v>
      </c>
      <c r="J25" s="91">
        <f t="shared" si="10"/>
        <v>0</v>
      </c>
      <c r="K25" s="91">
        <f t="shared" si="10"/>
        <v>0</v>
      </c>
      <c r="L25" s="91">
        <f t="shared" si="10"/>
        <v>0</v>
      </c>
      <c r="M25" s="91">
        <f t="shared" si="10"/>
        <v>0</v>
      </c>
      <c r="N25" s="91">
        <f t="shared" si="10"/>
        <v>0</v>
      </c>
      <c r="O25" s="63" t="s">
        <v>0</v>
      </c>
      <c r="P25" s="92">
        <f>SUM(C25:N25)</f>
        <v>0</v>
      </c>
      <c r="Q25" s="63" t="s">
        <v>72</v>
      </c>
      <c r="R25" s="67"/>
      <c r="S25" s="67"/>
      <c r="T25" s="67"/>
      <c r="U25" s="67"/>
      <c r="V25" s="67"/>
      <c r="W25" s="67"/>
    </row>
    <row r="26" spans="1:23" s="63" customFormat="1" x14ac:dyDescent="0.2">
      <c r="A26" s="67"/>
      <c r="B26" s="67"/>
      <c r="C26" s="93" t="s">
        <v>0</v>
      </c>
      <c r="D26" s="93" t="s">
        <v>0</v>
      </c>
      <c r="E26" s="93" t="s">
        <v>0</v>
      </c>
      <c r="F26" s="93" t="s">
        <v>0</v>
      </c>
      <c r="G26" s="93" t="s">
        <v>0</v>
      </c>
      <c r="H26" s="93" t="s">
        <v>0</v>
      </c>
      <c r="I26" s="93" t="s">
        <v>0</v>
      </c>
      <c r="J26" s="93" t="s">
        <v>0</v>
      </c>
      <c r="K26" s="93" t="s">
        <v>0</v>
      </c>
      <c r="L26" s="93" t="s">
        <v>0</v>
      </c>
      <c r="M26" s="93" t="s">
        <v>0</v>
      </c>
      <c r="N26" s="93" t="s">
        <v>0</v>
      </c>
      <c r="O26" s="67"/>
      <c r="P26" s="80"/>
      <c r="Q26" s="67"/>
    </row>
    <row r="27" spans="1:23" x14ac:dyDescent="0.2">
      <c r="A27" s="63" t="s">
        <v>22</v>
      </c>
      <c r="B27" s="63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63"/>
      <c r="P27" s="80">
        <f t="shared" ref="P27:P41" si="11">SUM(C27:N27)</f>
        <v>0</v>
      </c>
      <c r="Q27" s="63"/>
      <c r="R27" s="63"/>
      <c r="S27" s="63"/>
      <c r="T27" s="63"/>
      <c r="U27" s="63"/>
      <c r="V27" s="63"/>
      <c r="W27" s="63"/>
    </row>
    <row r="28" spans="1:23" s="63" customFormat="1" x14ac:dyDescent="0.2">
      <c r="A28" s="63" t="s">
        <v>47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P28" s="80">
        <f t="shared" si="11"/>
        <v>0</v>
      </c>
    </row>
    <row r="29" spans="1:23" s="63" customFormat="1" x14ac:dyDescent="0.2">
      <c r="A29" s="79" t="s">
        <v>68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P29" s="80">
        <f t="shared" si="11"/>
        <v>0</v>
      </c>
    </row>
    <row r="30" spans="1:23" s="63" customFormat="1" x14ac:dyDescent="0.2">
      <c r="A30" s="63" t="s">
        <v>23</v>
      </c>
      <c r="B30" s="102">
        <v>0.18</v>
      </c>
      <c r="C30" s="94">
        <f>SUM(C27:C29)*$B$30</f>
        <v>0</v>
      </c>
      <c r="D30" s="94">
        <f>SUM(D27:D29)*$B$30</f>
        <v>0</v>
      </c>
      <c r="E30" s="94">
        <f t="shared" ref="E30:N30" si="12">SUM(E27:E29)*$B30</f>
        <v>0</v>
      </c>
      <c r="F30" s="94">
        <f t="shared" si="12"/>
        <v>0</v>
      </c>
      <c r="G30" s="94">
        <f t="shared" si="12"/>
        <v>0</v>
      </c>
      <c r="H30" s="94">
        <f t="shared" si="12"/>
        <v>0</v>
      </c>
      <c r="I30" s="94">
        <f t="shared" si="12"/>
        <v>0</v>
      </c>
      <c r="J30" s="94">
        <f t="shared" si="12"/>
        <v>0</v>
      </c>
      <c r="K30" s="94">
        <f t="shared" si="12"/>
        <v>0</v>
      </c>
      <c r="L30" s="94">
        <f t="shared" si="12"/>
        <v>0</v>
      </c>
      <c r="M30" s="94">
        <f t="shared" si="12"/>
        <v>0</v>
      </c>
      <c r="N30" s="94">
        <f t="shared" si="12"/>
        <v>0</v>
      </c>
      <c r="P30" s="80">
        <f t="shared" si="11"/>
        <v>0</v>
      </c>
    </row>
    <row r="31" spans="1:23" s="63" customFormat="1" x14ac:dyDescent="0.2">
      <c r="A31" s="63" t="s">
        <v>38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P31" s="80">
        <f t="shared" si="11"/>
        <v>0</v>
      </c>
    </row>
    <row r="32" spans="1:23" s="63" customFormat="1" x14ac:dyDescent="0.2">
      <c r="A32" s="63" t="s">
        <v>34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P32" s="80">
        <f t="shared" si="11"/>
        <v>0</v>
      </c>
    </row>
    <row r="33" spans="1:16" s="63" customFormat="1" x14ac:dyDescent="0.2">
      <c r="A33" s="79" t="s">
        <v>56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P33" s="80">
        <f t="shared" si="11"/>
        <v>0</v>
      </c>
    </row>
    <row r="34" spans="1:16" s="63" customFormat="1" x14ac:dyDescent="0.2">
      <c r="A34" s="63" t="s">
        <v>28</v>
      </c>
      <c r="C34" s="101"/>
      <c r="D34" s="10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P34" s="80">
        <f t="shared" si="11"/>
        <v>0</v>
      </c>
    </row>
    <row r="35" spans="1:16" s="63" customFormat="1" x14ac:dyDescent="0.2">
      <c r="A35" s="63" t="s">
        <v>39</v>
      </c>
      <c r="C35" s="101"/>
      <c r="D35" s="101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P35" s="80">
        <f t="shared" si="11"/>
        <v>0</v>
      </c>
    </row>
    <row r="36" spans="1:16" s="63" customFormat="1" x14ac:dyDescent="0.2">
      <c r="A36" s="63" t="s">
        <v>21</v>
      </c>
      <c r="C36" s="101"/>
      <c r="D36" s="101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P36" s="80">
        <f t="shared" si="11"/>
        <v>0</v>
      </c>
    </row>
    <row r="37" spans="1:16" s="63" customFormat="1" x14ac:dyDescent="0.2">
      <c r="A37" s="63" t="s">
        <v>54</v>
      </c>
      <c r="C37" s="101"/>
      <c r="D37" s="101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P37" s="80">
        <f t="shared" si="11"/>
        <v>0</v>
      </c>
    </row>
    <row r="38" spans="1:16" s="63" customFormat="1" x14ac:dyDescent="0.2">
      <c r="A38" s="63" t="s">
        <v>53</v>
      </c>
      <c r="C38" s="101"/>
      <c r="D38" s="101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P38" s="80">
        <f t="shared" si="11"/>
        <v>0</v>
      </c>
    </row>
    <row r="39" spans="1:16" s="63" customFormat="1" x14ac:dyDescent="0.2">
      <c r="A39" s="63" t="s">
        <v>69</v>
      </c>
      <c r="C39" s="101"/>
      <c r="D39" s="101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P39" s="80">
        <f t="shared" si="11"/>
        <v>0</v>
      </c>
    </row>
    <row r="40" spans="1:16" s="63" customFormat="1" x14ac:dyDescent="0.2">
      <c r="A40" s="63" t="s">
        <v>57</v>
      </c>
      <c r="C40" s="101"/>
      <c r="D40" s="101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P40" s="80">
        <f t="shared" si="11"/>
        <v>0</v>
      </c>
    </row>
    <row r="41" spans="1:16" s="63" customFormat="1" x14ac:dyDescent="0.2">
      <c r="A41" s="63" t="s">
        <v>55</v>
      </c>
      <c r="C41" s="101"/>
      <c r="D41" s="101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P41" s="80">
        <f t="shared" si="11"/>
        <v>0</v>
      </c>
    </row>
    <row r="42" spans="1:16" s="63" customFormat="1" x14ac:dyDescent="0.2">
      <c r="P42" s="80"/>
    </row>
    <row r="43" spans="1:16" s="73" customFormat="1" ht="14.25" x14ac:dyDescent="0.2">
      <c r="A43" s="95" t="s">
        <v>62</v>
      </c>
      <c r="B43" s="69"/>
      <c r="C43" s="70" t="s">
        <v>2</v>
      </c>
      <c r="D43" s="70" t="s">
        <v>3</v>
      </c>
      <c r="E43" s="70" t="s">
        <v>4</v>
      </c>
      <c r="F43" s="70" t="s">
        <v>5</v>
      </c>
      <c r="G43" s="70" t="s">
        <v>6</v>
      </c>
      <c r="H43" s="70" t="s">
        <v>7</v>
      </c>
      <c r="I43" s="70" t="s">
        <v>8</v>
      </c>
      <c r="J43" s="70" t="s">
        <v>9</v>
      </c>
      <c r="K43" s="70" t="s">
        <v>10</v>
      </c>
      <c r="L43" s="71" t="s">
        <v>11</v>
      </c>
      <c r="M43" s="71" t="s">
        <v>12</v>
      </c>
      <c r="N43" s="71" t="s">
        <v>13</v>
      </c>
      <c r="O43" s="72"/>
      <c r="P43" s="71" t="s">
        <v>1</v>
      </c>
    </row>
    <row r="44" spans="1:16" s="63" customFormat="1" x14ac:dyDescent="0.2">
      <c r="P44" s="80"/>
    </row>
    <row r="45" spans="1:16" s="63" customFormat="1" x14ac:dyDescent="0.2">
      <c r="A45" s="63" t="s">
        <v>64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P45" s="80">
        <f t="shared" ref="P45:P50" si="13">SUM(C45:N45)</f>
        <v>0</v>
      </c>
    </row>
    <row r="46" spans="1:16" s="63" customFormat="1" x14ac:dyDescent="0.2">
      <c r="A46" s="63" t="s">
        <v>65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P46" s="80">
        <f t="shared" si="13"/>
        <v>0</v>
      </c>
    </row>
    <row r="47" spans="1:16" s="63" customFormat="1" x14ac:dyDescent="0.2">
      <c r="A47" s="63" t="s">
        <v>66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P47" s="80">
        <f t="shared" si="13"/>
        <v>0</v>
      </c>
    </row>
    <row r="48" spans="1:16" s="63" customFormat="1" x14ac:dyDescent="0.2">
      <c r="A48" s="63" t="s">
        <v>36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P48" s="80">
        <f t="shared" si="13"/>
        <v>0</v>
      </c>
    </row>
    <row r="49" spans="1:16" s="63" customFormat="1" x14ac:dyDescent="0.2">
      <c r="A49" s="63" t="s">
        <v>23</v>
      </c>
      <c r="B49" s="96">
        <f>B30</f>
        <v>0.18</v>
      </c>
      <c r="C49" s="94">
        <f t="shared" ref="C49:N49" si="14">SUM(C45:C48)*$B$30</f>
        <v>0</v>
      </c>
      <c r="D49" s="94">
        <f t="shared" si="14"/>
        <v>0</v>
      </c>
      <c r="E49" s="94">
        <f t="shared" si="14"/>
        <v>0</v>
      </c>
      <c r="F49" s="94">
        <f t="shared" si="14"/>
        <v>0</v>
      </c>
      <c r="G49" s="94">
        <f t="shared" si="14"/>
        <v>0</v>
      </c>
      <c r="H49" s="94">
        <f t="shared" si="14"/>
        <v>0</v>
      </c>
      <c r="I49" s="94">
        <f t="shared" si="14"/>
        <v>0</v>
      </c>
      <c r="J49" s="94">
        <f t="shared" si="14"/>
        <v>0</v>
      </c>
      <c r="K49" s="94">
        <f t="shared" si="14"/>
        <v>0</v>
      </c>
      <c r="L49" s="94">
        <f t="shared" si="14"/>
        <v>0</v>
      </c>
      <c r="M49" s="94">
        <f t="shared" si="14"/>
        <v>0</v>
      </c>
      <c r="N49" s="94">
        <f t="shared" si="14"/>
        <v>0</v>
      </c>
      <c r="P49" s="80">
        <f t="shared" si="13"/>
        <v>0</v>
      </c>
    </row>
    <row r="50" spans="1:16" s="63" customFormat="1" x14ac:dyDescent="0.2">
      <c r="A50" s="63" t="s">
        <v>37</v>
      </c>
      <c r="C50" s="101"/>
      <c r="D50" s="101"/>
      <c r="E50" s="103" t="s">
        <v>0</v>
      </c>
      <c r="F50" s="103" t="s">
        <v>0</v>
      </c>
      <c r="G50" s="103" t="s">
        <v>0</v>
      </c>
      <c r="H50" s="103" t="s">
        <v>0</v>
      </c>
      <c r="I50" s="103" t="s">
        <v>0</v>
      </c>
      <c r="J50" s="103" t="s">
        <v>0</v>
      </c>
      <c r="K50" s="103" t="s">
        <v>0</v>
      </c>
      <c r="L50" s="103" t="s">
        <v>0</v>
      </c>
      <c r="M50" s="103" t="s">
        <v>0</v>
      </c>
      <c r="N50" s="103" t="s">
        <v>0</v>
      </c>
      <c r="P50" s="80">
        <f t="shared" si="13"/>
        <v>0</v>
      </c>
    </row>
    <row r="51" spans="1:16" s="63" customFormat="1" x14ac:dyDescent="0.2">
      <c r="C51" s="63" t="s">
        <v>0</v>
      </c>
      <c r="D51" s="63" t="s">
        <v>0</v>
      </c>
      <c r="E51" s="63" t="s">
        <v>0</v>
      </c>
      <c r="F51" s="63" t="s">
        <v>0</v>
      </c>
      <c r="G51" s="63" t="s">
        <v>0</v>
      </c>
      <c r="H51" s="63" t="s">
        <v>0</v>
      </c>
      <c r="I51" s="63" t="s">
        <v>0</v>
      </c>
      <c r="J51" s="63" t="s">
        <v>0</v>
      </c>
      <c r="K51" s="63" t="s">
        <v>0</v>
      </c>
      <c r="L51" s="63" t="s">
        <v>0</v>
      </c>
      <c r="M51" s="63" t="s">
        <v>0</v>
      </c>
      <c r="N51" s="63" t="s">
        <v>0</v>
      </c>
      <c r="P51" s="80"/>
    </row>
    <row r="52" spans="1:16" s="63" customFormat="1" x14ac:dyDescent="0.2">
      <c r="A52" s="63" t="s">
        <v>77</v>
      </c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P52" s="80">
        <f>SUM(C52:N52)</f>
        <v>0</v>
      </c>
    </row>
    <row r="53" spans="1:16" s="63" customFormat="1" x14ac:dyDescent="0.2">
      <c r="A53" s="63" t="s">
        <v>23</v>
      </c>
      <c r="B53" s="97">
        <f>B30</f>
        <v>0.18</v>
      </c>
      <c r="C53" s="94">
        <f>C52*$B$30</f>
        <v>0</v>
      </c>
      <c r="D53" s="94">
        <f t="shared" ref="D53:N53" si="15">D52*$B$30</f>
        <v>0</v>
      </c>
      <c r="E53" s="94">
        <f t="shared" si="15"/>
        <v>0</v>
      </c>
      <c r="F53" s="94">
        <f t="shared" si="15"/>
        <v>0</v>
      </c>
      <c r="G53" s="94">
        <f t="shared" si="15"/>
        <v>0</v>
      </c>
      <c r="H53" s="94">
        <f t="shared" si="15"/>
        <v>0</v>
      </c>
      <c r="I53" s="94">
        <f t="shared" si="15"/>
        <v>0</v>
      </c>
      <c r="J53" s="94">
        <f t="shared" si="15"/>
        <v>0</v>
      </c>
      <c r="K53" s="94">
        <f t="shared" si="15"/>
        <v>0</v>
      </c>
      <c r="L53" s="94">
        <f t="shared" si="15"/>
        <v>0</v>
      </c>
      <c r="M53" s="94">
        <f t="shared" si="15"/>
        <v>0</v>
      </c>
      <c r="N53" s="94">
        <f t="shared" si="15"/>
        <v>0</v>
      </c>
      <c r="P53" s="80"/>
    </row>
    <row r="54" spans="1:16" s="63" customFormat="1" x14ac:dyDescent="0.2">
      <c r="A54" s="63" t="s">
        <v>76</v>
      </c>
      <c r="B54" s="97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P54" s="80">
        <f t="shared" ref="P54" si="16">SUM(C54:N54)</f>
        <v>0</v>
      </c>
    </row>
    <row r="55" spans="1:16" s="63" customFormat="1" x14ac:dyDescent="0.2">
      <c r="A55" s="63" t="s">
        <v>27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59"/>
      <c r="P55" s="80">
        <f t="shared" ref="P55:P60" si="17">SUM(C55:N55)</f>
        <v>0</v>
      </c>
    </row>
    <row r="56" spans="1:16" s="63" customFormat="1" x14ac:dyDescent="0.2">
      <c r="A56" s="63" t="s">
        <v>24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P56" s="80">
        <f t="shared" si="17"/>
        <v>0</v>
      </c>
    </row>
    <row r="57" spans="1:16" s="63" customFormat="1" x14ac:dyDescent="0.2">
      <c r="A57" s="63" t="s">
        <v>25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P57" s="80">
        <f t="shared" si="17"/>
        <v>0</v>
      </c>
    </row>
    <row r="58" spans="1:16" s="63" customFormat="1" x14ac:dyDescent="0.2">
      <c r="A58" s="63" t="s">
        <v>26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P58" s="80">
        <f t="shared" si="17"/>
        <v>0</v>
      </c>
    </row>
    <row r="59" spans="1:16" s="63" customFormat="1" x14ac:dyDescent="0.2">
      <c r="A59" s="63" t="s">
        <v>42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P59" s="80">
        <f t="shared" si="17"/>
        <v>0</v>
      </c>
    </row>
    <row r="60" spans="1:16" s="63" customFormat="1" x14ac:dyDescent="0.2">
      <c r="A60" s="63" t="s">
        <v>29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P60" s="80">
        <f t="shared" si="17"/>
        <v>0</v>
      </c>
    </row>
    <row r="61" spans="1:16" s="63" customFormat="1" x14ac:dyDescent="0.2">
      <c r="P61" s="80"/>
    </row>
    <row r="62" spans="1:16" s="63" customFormat="1" x14ac:dyDescent="0.2">
      <c r="A62" s="63" t="s">
        <v>59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P62" s="80">
        <f t="shared" ref="P62:P70" si="18">SUM(C62:N62)</f>
        <v>0</v>
      </c>
    </row>
    <row r="63" spans="1:16" s="63" customFormat="1" x14ac:dyDescent="0.2">
      <c r="A63" s="63" t="s">
        <v>30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P63" s="80">
        <f t="shared" si="18"/>
        <v>0</v>
      </c>
    </row>
    <row r="64" spans="1:16" s="63" customFormat="1" x14ac:dyDescent="0.2">
      <c r="A64" s="63" t="s">
        <v>32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P64" s="80">
        <f t="shared" si="18"/>
        <v>0</v>
      </c>
    </row>
    <row r="65" spans="1:23" s="63" customFormat="1" x14ac:dyDescent="0.2">
      <c r="A65" s="63" t="s">
        <v>60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P65" s="80">
        <f t="shared" si="18"/>
        <v>0</v>
      </c>
    </row>
    <row r="66" spans="1:23" s="63" customFormat="1" x14ac:dyDescent="0.2">
      <c r="A66" s="63" t="s">
        <v>82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P66" s="80">
        <f t="shared" si="18"/>
        <v>0</v>
      </c>
    </row>
    <row r="67" spans="1:23" s="63" customFormat="1" x14ac:dyDescent="0.2">
      <c r="A67" s="63" t="s">
        <v>58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P67" s="80">
        <f t="shared" si="18"/>
        <v>0</v>
      </c>
    </row>
    <row r="68" spans="1:23" s="63" customFormat="1" x14ac:dyDescent="0.2">
      <c r="A68" s="63" t="s">
        <v>33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P68" s="80">
        <f t="shared" si="18"/>
        <v>0</v>
      </c>
    </row>
    <row r="69" spans="1:23" s="63" customFormat="1" x14ac:dyDescent="0.2">
      <c r="A69" s="63" t="s">
        <v>40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P69" s="80">
        <f t="shared" si="18"/>
        <v>0</v>
      </c>
    </row>
    <row r="70" spans="1:23" s="63" customFormat="1" x14ac:dyDescent="0.2">
      <c r="A70" s="63" t="s">
        <v>35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P70" s="80">
        <f t="shared" si="18"/>
        <v>0</v>
      </c>
    </row>
    <row r="71" spans="1:23" s="63" customFormat="1" x14ac:dyDescent="0.2">
      <c r="P71" s="80"/>
    </row>
    <row r="72" spans="1:23" s="63" customFormat="1" x14ac:dyDescent="0.2">
      <c r="A72" s="90" t="s">
        <v>63</v>
      </c>
      <c r="C72" s="80">
        <f t="shared" ref="C72:N72" si="19">SUM(C27:C70)</f>
        <v>0</v>
      </c>
      <c r="D72" s="80">
        <f t="shared" si="19"/>
        <v>0</v>
      </c>
      <c r="E72" s="80">
        <f t="shared" si="19"/>
        <v>0</v>
      </c>
      <c r="F72" s="80">
        <f t="shared" si="19"/>
        <v>0</v>
      </c>
      <c r="G72" s="80">
        <f t="shared" si="19"/>
        <v>0</v>
      </c>
      <c r="H72" s="80">
        <f t="shared" si="19"/>
        <v>0</v>
      </c>
      <c r="I72" s="80">
        <f t="shared" si="19"/>
        <v>0</v>
      </c>
      <c r="J72" s="80">
        <f t="shared" si="19"/>
        <v>0</v>
      </c>
      <c r="K72" s="80">
        <f t="shared" si="19"/>
        <v>0</v>
      </c>
      <c r="L72" s="80">
        <f t="shared" si="19"/>
        <v>0</v>
      </c>
      <c r="M72" s="80">
        <f t="shared" si="19"/>
        <v>0</v>
      </c>
      <c r="N72" s="80">
        <f t="shared" si="19"/>
        <v>0</v>
      </c>
      <c r="P72" s="80">
        <f>SUM(C72:N72)</f>
        <v>0</v>
      </c>
    </row>
    <row r="73" spans="1:23" s="63" customFormat="1" x14ac:dyDescent="0.2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P73" s="80"/>
    </row>
    <row r="74" spans="1:23" s="63" customFormat="1" x14ac:dyDescent="0.2">
      <c r="A74" s="90" t="s">
        <v>43</v>
      </c>
      <c r="C74" s="92">
        <f t="shared" ref="C74:N74" si="20">C25-C72</f>
        <v>0</v>
      </c>
      <c r="D74" s="92">
        <f t="shared" si="20"/>
        <v>0</v>
      </c>
      <c r="E74" s="92">
        <f t="shared" si="20"/>
        <v>0</v>
      </c>
      <c r="F74" s="92">
        <f t="shared" si="20"/>
        <v>0</v>
      </c>
      <c r="G74" s="92">
        <f t="shared" si="20"/>
        <v>0</v>
      </c>
      <c r="H74" s="92">
        <f t="shared" si="20"/>
        <v>0</v>
      </c>
      <c r="I74" s="92">
        <f t="shared" si="20"/>
        <v>0</v>
      </c>
      <c r="J74" s="92">
        <f t="shared" si="20"/>
        <v>0</v>
      </c>
      <c r="K74" s="92">
        <f t="shared" si="20"/>
        <v>0</v>
      </c>
      <c r="L74" s="92">
        <f t="shared" si="20"/>
        <v>0</v>
      </c>
      <c r="M74" s="92">
        <f t="shared" si="20"/>
        <v>0</v>
      </c>
      <c r="N74" s="92">
        <f t="shared" si="20"/>
        <v>0</v>
      </c>
      <c r="P74" s="80">
        <f t="shared" ref="P74" si="21">SUM(C74:N74)</f>
        <v>0</v>
      </c>
      <c r="R74" s="67"/>
      <c r="S74" s="67"/>
      <c r="T74" s="67"/>
      <c r="U74" s="67"/>
      <c r="V74" s="67"/>
      <c r="W74" s="67"/>
    </row>
    <row r="75" spans="1:23" s="63" customFormat="1" x14ac:dyDescent="0.2">
      <c r="A75" s="67"/>
      <c r="B75" s="67"/>
      <c r="C75" s="67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</row>
    <row r="76" spans="1:23" x14ac:dyDescent="0.2">
      <c r="D76" s="66"/>
    </row>
    <row r="77" spans="1:23" x14ac:dyDescent="0.2">
      <c r="D77" s="87"/>
    </row>
    <row r="80" spans="1:23" x14ac:dyDescent="0.2">
      <c r="D80" s="66"/>
    </row>
    <row r="81" spans="4:20" x14ac:dyDescent="0.2">
      <c r="D81" s="66"/>
      <c r="T81" s="98" t="s">
        <v>78</v>
      </c>
    </row>
    <row r="82" spans="4:20" x14ac:dyDescent="0.2">
      <c r="D82" s="66"/>
      <c r="T82" s="98" t="s">
        <v>79</v>
      </c>
    </row>
    <row r="83" spans="4:20" x14ac:dyDescent="0.2">
      <c r="D83" s="66"/>
      <c r="T83" s="98" t="s">
        <v>67</v>
      </c>
    </row>
    <row r="84" spans="4:20" x14ac:dyDescent="0.2">
      <c r="D84" s="66"/>
    </row>
    <row r="85" spans="4:20" x14ac:dyDescent="0.2">
      <c r="D85" s="66"/>
    </row>
    <row r="86" spans="4:20" x14ac:dyDescent="0.2">
      <c r="D86" s="66"/>
    </row>
    <row r="87" spans="4:20" x14ac:dyDescent="0.2">
      <c r="D87" s="85"/>
    </row>
    <row r="88" spans="4:20" x14ac:dyDescent="0.2">
      <c r="D88" s="66"/>
    </row>
    <row r="89" spans="4:20" x14ac:dyDescent="0.2">
      <c r="D89" s="66"/>
    </row>
    <row r="90" spans="4:20" x14ac:dyDescent="0.2">
      <c r="D90" s="66"/>
    </row>
    <row r="91" spans="4:20" x14ac:dyDescent="0.2">
      <c r="D91" s="87"/>
    </row>
    <row r="92" spans="4:20" x14ac:dyDescent="0.2">
      <c r="D92" s="89"/>
    </row>
    <row r="93" spans="4:20" x14ac:dyDescent="0.2">
      <c r="D93" s="91"/>
    </row>
  </sheetData>
  <sheetProtection algorithmName="SHA-512" hashValue="ai3ZNcSYwkPhMLoDLfPFwr3+CNdJntv+Kw8ocq+YEazwNPR00irxadHKaDrDbN+JjQZsT6LaH0il7rU9vRr6nA==" saltValue="zQvNQS+kcTzZBNANyWnOYg==" spinCount="100000" sheet="1" objects="1" scenarios="1" selectLockedCells="1"/>
  <printOptions gridLines="1"/>
  <pageMargins left="0.7" right="0.7" top="0.5" bottom="0.5" header="0.3" footer="0.3"/>
  <pageSetup orientation="landscape" horizontalDpi="0" verticalDpi="0" r:id="rId1"/>
  <ignoredErrors>
    <ignoredError sqref="B20" formulaRange="1"/>
    <ignoredError sqref="F53:N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9377-791D-4E8B-9053-E039BC18424A}">
  <dimension ref="A1:Z74"/>
  <sheetViews>
    <sheetView workbookViewId="0">
      <selection activeCell="A18" sqref="A18"/>
    </sheetView>
  </sheetViews>
  <sheetFormatPr defaultRowHeight="12.75" x14ac:dyDescent="0.2"/>
  <cols>
    <col min="1" max="1" width="30.42578125" customWidth="1"/>
    <col min="2" max="2" width="6.85546875" customWidth="1"/>
    <col min="3" max="3" width="9.5703125" customWidth="1"/>
    <col min="4" max="5" width="5.7109375" customWidth="1"/>
    <col min="7" max="7" width="5.7109375" customWidth="1"/>
    <col min="9" max="9" width="5.7109375" customWidth="1"/>
    <col min="11" max="11" width="5.7109375" customWidth="1"/>
    <col min="13" max="13" width="5.7109375" customWidth="1"/>
    <col min="15" max="15" width="5.7109375" customWidth="1"/>
    <col min="17" max="17" width="5.7109375" customWidth="1"/>
    <col min="19" max="19" width="5.7109375" customWidth="1"/>
    <col min="21" max="21" width="5.7109375" customWidth="1"/>
    <col min="23" max="23" width="5.7109375" customWidth="1"/>
    <col min="25" max="25" width="5.7109375" customWidth="1"/>
    <col min="26" max="26" width="13.42578125" customWidth="1"/>
  </cols>
  <sheetData>
    <row r="1" spans="1:26" ht="15" x14ac:dyDescent="0.25">
      <c r="A1" s="31" t="s">
        <v>70</v>
      </c>
      <c r="B1" s="1"/>
      <c r="C1" s="27"/>
      <c r="D1" s="27"/>
      <c r="E1" s="27"/>
      <c r="F1" s="1" t="s">
        <v>110</v>
      </c>
      <c r="G1" s="27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6" ht="14.25" x14ac:dyDescent="0.2">
      <c r="A2" s="39" t="s">
        <v>62</v>
      </c>
      <c r="B2" s="37"/>
      <c r="C2" s="40" t="s">
        <v>2</v>
      </c>
      <c r="D2" s="40"/>
      <c r="E2" s="30"/>
      <c r="F2" s="42" t="s">
        <v>90</v>
      </c>
      <c r="G2" s="30"/>
      <c r="H2" s="29"/>
      <c r="I2" s="30"/>
      <c r="J2" s="29"/>
      <c r="K2" s="30"/>
      <c r="L2" s="29"/>
      <c r="M2" s="30"/>
      <c r="N2" s="29"/>
      <c r="O2" s="30"/>
      <c r="P2" s="29"/>
      <c r="Q2" s="30"/>
      <c r="R2" s="29"/>
      <c r="S2" s="30"/>
      <c r="T2" s="6"/>
      <c r="U2" s="6"/>
      <c r="V2" s="6"/>
      <c r="W2" s="6"/>
      <c r="X2" s="6"/>
      <c r="Y2" s="6"/>
      <c r="Z2" s="6"/>
    </row>
    <row r="3" spans="1:26" ht="15.75" thickBot="1" x14ac:dyDescent="0.3">
      <c r="A3" s="32"/>
      <c r="B3" s="2"/>
      <c r="C3" s="29"/>
      <c r="D3" s="30"/>
    </row>
    <row r="4" spans="1:26" ht="13.5" thickBot="1" x14ac:dyDescent="0.25">
      <c r="A4" s="1" t="s">
        <v>52</v>
      </c>
      <c r="C4" s="53"/>
      <c r="D4" t="s">
        <v>0</v>
      </c>
      <c r="F4" s="1" t="s">
        <v>98</v>
      </c>
    </row>
    <row r="5" spans="1:26" ht="13.5" thickBot="1" x14ac:dyDescent="0.25">
      <c r="A5" s="35" t="s">
        <v>50</v>
      </c>
      <c r="B5" s="54">
        <v>0.37</v>
      </c>
      <c r="C5" s="44">
        <f>-(C4-(C4/($B5+1)))</f>
        <v>0</v>
      </c>
      <c r="D5" s="1"/>
      <c r="F5" s="1" t="s">
        <v>83</v>
      </c>
    </row>
    <row r="6" spans="1:26" x14ac:dyDescent="0.2">
      <c r="A6" s="35"/>
      <c r="B6" s="38"/>
      <c r="C6" s="45"/>
      <c r="D6" s="1"/>
      <c r="F6" s="1"/>
    </row>
    <row r="7" spans="1:26" ht="13.5" thickBot="1" x14ac:dyDescent="0.25">
      <c r="A7" s="1" t="s">
        <v>44</v>
      </c>
      <c r="B7" s="1"/>
      <c r="C7" s="46">
        <f>C4+C5</f>
        <v>0</v>
      </c>
      <c r="D7" s="1"/>
      <c r="F7" s="59"/>
    </row>
    <row r="8" spans="1:26" ht="13.5" thickBot="1" x14ac:dyDescent="0.25">
      <c r="A8" s="35" t="s">
        <v>49</v>
      </c>
      <c r="B8" s="55">
        <v>0.05</v>
      </c>
      <c r="C8" s="44">
        <f>-(C7*$B$8)/($B$5+1)</f>
        <v>0</v>
      </c>
      <c r="D8" s="1"/>
      <c r="F8" s="1" t="s">
        <v>92</v>
      </c>
    </row>
    <row r="9" spans="1:26" ht="13.5" thickBot="1" x14ac:dyDescent="0.25">
      <c r="B9" s="36" t="s">
        <v>0</v>
      </c>
      <c r="C9" s="47"/>
      <c r="F9" s="1"/>
    </row>
    <row r="10" spans="1:26" ht="13.5" thickBot="1" x14ac:dyDescent="0.25">
      <c r="A10" s="2" t="s">
        <v>45</v>
      </c>
      <c r="B10" s="56">
        <v>3.2</v>
      </c>
      <c r="C10" s="44" t="s">
        <v>0</v>
      </c>
      <c r="D10" s="1"/>
      <c r="F10" s="1" t="s">
        <v>102</v>
      </c>
    </row>
    <row r="11" spans="1:26" x14ac:dyDescent="0.2">
      <c r="A11" s="99" t="s">
        <v>14</v>
      </c>
      <c r="B11" s="57">
        <v>0.65</v>
      </c>
      <c r="C11" s="44">
        <f t="shared" ref="C11:C18" si="0">C$7*$B11/$B$10</f>
        <v>0</v>
      </c>
      <c r="D11" s="1"/>
      <c r="F11" s="1" t="s">
        <v>84</v>
      </c>
      <c r="R11" s="60"/>
    </row>
    <row r="12" spans="1:26" x14ac:dyDescent="0.2">
      <c r="A12" s="99" t="s">
        <v>15</v>
      </c>
      <c r="B12" s="58">
        <v>0.22</v>
      </c>
      <c r="C12" s="44">
        <f t="shared" si="0"/>
        <v>0</v>
      </c>
      <c r="D12" s="1"/>
      <c r="F12" s="1" t="s">
        <v>84</v>
      </c>
    </row>
    <row r="13" spans="1:26" x14ac:dyDescent="0.2">
      <c r="A13" s="99" t="s">
        <v>16</v>
      </c>
      <c r="B13" s="58">
        <v>0.06</v>
      </c>
      <c r="C13" s="44">
        <f t="shared" si="0"/>
        <v>0</v>
      </c>
      <c r="D13" s="1"/>
      <c r="F13" s="1" t="s">
        <v>85</v>
      </c>
      <c r="H13" s="60"/>
    </row>
    <row r="14" spans="1:26" x14ac:dyDescent="0.2">
      <c r="A14" s="99" t="s">
        <v>17</v>
      </c>
      <c r="B14" s="58">
        <v>0.02</v>
      </c>
      <c r="C14" s="44">
        <f t="shared" si="0"/>
        <v>0</v>
      </c>
      <c r="D14" s="1"/>
      <c r="F14" s="1" t="s">
        <v>91</v>
      </c>
      <c r="J14" s="60"/>
    </row>
    <row r="15" spans="1:26" x14ac:dyDescent="0.2">
      <c r="A15" s="99" t="s">
        <v>20</v>
      </c>
      <c r="B15" s="58">
        <v>0.03</v>
      </c>
      <c r="C15" s="44">
        <f t="shared" si="0"/>
        <v>0</v>
      </c>
      <c r="D15" s="1"/>
      <c r="F15" s="1" t="s">
        <v>84</v>
      </c>
    </row>
    <row r="16" spans="1:26" x14ac:dyDescent="0.2">
      <c r="A16" s="99" t="s">
        <v>18</v>
      </c>
      <c r="B16" s="58">
        <v>0.01</v>
      </c>
      <c r="C16" s="44">
        <f t="shared" si="0"/>
        <v>0</v>
      </c>
      <c r="F16" s="1" t="s">
        <v>101</v>
      </c>
    </row>
    <row r="17" spans="1:6" x14ac:dyDescent="0.2">
      <c r="A17" s="99" t="s">
        <v>61</v>
      </c>
      <c r="B17" s="58">
        <v>0.01</v>
      </c>
      <c r="C17" s="44">
        <f t="shared" si="0"/>
        <v>0</v>
      </c>
      <c r="D17" s="1"/>
      <c r="F17" s="1" t="s">
        <v>84</v>
      </c>
    </row>
    <row r="18" spans="1:6" x14ac:dyDescent="0.2">
      <c r="A18" s="99" t="s">
        <v>75</v>
      </c>
      <c r="B18" s="58">
        <v>0</v>
      </c>
      <c r="C18" s="44">
        <f t="shared" si="0"/>
        <v>0</v>
      </c>
      <c r="D18" s="1"/>
      <c r="F18" s="1" t="s">
        <v>84</v>
      </c>
    </row>
    <row r="19" spans="1:6" ht="13.5" thickBot="1" x14ac:dyDescent="0.25">
      <c r="C19" s="48"/>
      <c r="D19" s="1"/>
      <c r="F19" s="1"/>
    </row>
    <row r="20" spans="1:6" ht="13.5" thickBot="1" x14ac:dyDescent="0.25">
      <c r="A20" s="1" t="s">
        <v>71</v>
      </c>
      <c r="B20" s="105">
        <f>SUM(B11:B17)</f>
        <v>1</v>
      </c>
      <c r="C20" s="104">
        <f>SUM(C10:C16)</f>
        <v>0</v>
      </c>
      <c r="D20" s="1"/>
      <c r="F20" s="1" t="s">
        <v>93</v>
      </c>
    </row>
    <row r="21" spans="1:6" x14ac:dyDescent="0.2">
      <c r="A21" s="35" t="s">
        <v>48</v>
      </c>
      <c r="B21" s="1"/>
      <c r="C21" s="44">
        <f>(C29*(1+$B$30))+C33</f>
        <v>0</v>
      </c>
      <c r="D21" s="1"/>
      <c r="F21" s="35" t="s">
        <v>94</v>
      </c>
    </row>
    <row r="22" spans="1:6" x14ac:dyDescent="0.2">
      <c r="A22" s="1" t="s">
        <v>41</v>
      </c>
      <c r="B22" s="1"/>
      <c r="C22" s="44">
        <f>(C7+C8-C20-C21)*0.33</f>
        <v>0</v>
      </c>
      <c r="D22" s="1"/>
      <c r="F22" s="35" t="s">
        <v>99</v>
      </c>
    </row>
    <row r="23" spans="1:6" x14ac:dyDescent="0.2">
      <c r="A23" s="1" t="s">
        <v>46</v>
      </c>
      <c r="B23" s="1"/>
      <c r="C23" s="49">
        <f>(C7+C8)*0.00471</f>
        <v>0</v>
      </c>
      <c r="D23" s="1"/>
      <c r="F23" s="1" t="s">
        <v>100</v>
      </c>
    </row>
    <row r="24" spans="1:6" x14ac:dyDescent="0.2">
      <c r="A24" s="1"/>
      <c r="B24" s="1"/>
      <c r="C24" s="50"/>
      <c r="D24" s="1"/>
      <c r="F24" s="1"/>
    </row>
    <row r="25" spans="1:6" x14ac:dyDescent="0.2">
      <c r="A25" s="3" t="s">
        <v>74</v>
      </c>
      <c r="B25" s="1"/>
      <c r="C25" s="51">
        <f>(C4/1.47)-(C20+C22+C23)+C8</f>
        <v>0</v>
      </c>
      <c r="F25" s="1"/>
    </row>
    <row r="26" spans="1:6" x14ac:dyDescent="0.2">
      <c r="C26" s="52" t="s">
        <v>0</v>
      </c>
      <c r="D26" s="1"/>
      <c r="F26" s="1"/>
    </row>
    <row r="27" spans="1:6" x14ac:dyDescent="0.2">
      <c r="A27" s="1" t="s">
        <v>22</v>
      </c>
      <c r="B27" s="1"/>
      <c r="C27" s="100"/>
      <c r="D27" s="1"/>
      <c r="F27" s="1" t="s">
        <v>95</v>
      </c>
    </row>
    <row r="28" spans="1:6" x14ac:dyDescent="0.2">
      <c r="A28" s="1" t="s">
        <v>47</v>
      </c>
      <c r="B28" s="1"/>
      <c r="C28" s="100"/>
      <c r="D28" s="1"/>
      <c r="F28" s="1"/>
    </row>
    <row r="29" spans="1:6" x14ac:dyDescent="0.2">
      <c r="A29" s="35" t="s">
        <v>68</v>
      </c>
      <c r="B29" s="1"/>
      <c r="C29" s="101"/>
      <c r="D29" s="1"/>
      <c r="F29" s="35" t="s">
        <v>86</v>
      </c>
    </row>
    <row r="30" spans="1:6" x14ac:dyDescent="0.2">
      <c r="A30" s="59" t="s">
        <v>23</v>
      </c>
      <c r="B30" s="102">
        <v>0.18</v>
      </c>
      <c r="C30" s="94">
        <f>SUM(C27:C29)*$B$30</f>
        <v>0</v>
      </c>
      <c r="D30" s="1"/>
      <c r="F30" s="1" t="s">
        <v>87</v>
      </c>
    </row>
    <row r="31" spans="1:6" x14ac:dyDescent="0.2">
      <c r="A31" s="1" t="s">
        <v>38</v>
      </c>
      <c r="B31" s="1"/>
      <c r="C31" s="101"/>
      <c r="D31" s="1"/>
      <c r="F31" s="1"/>
    </row>
    <row r="32" spans="1:6" x14ac:dyDescent="0.2">
      <c r="A32" s="1" t="s">
        <v>34</v>
      </c>
      <c r="B32" s="1"/>
      <c r="C32" s="101"/>
      <c r="D32" s="1"/>
      <c r="F32" s="1"/>
    </row>
    <row r="33" spans="1:8" x14ac:dyDescent="0.2">
      <c r="A33" s="35" t="s">
        <v>56</v>
      </c>
      <c r="B33" s="1"/>
      <c r="C33" s="101"/>
      <c r="D33" s="1"/>
      <c r="F33" s="35" t="s">
        <v>86</v>
      </c>
    </row>
    <row r="34" spans="1:8" x14ac:dyDescent="0.2">
      <c r="A34" s="1" t="s">
        <v>28</v>
      </c>
      <c r="B34" s="1"/>
      <c r="C34" s="101"/>
      <c r="D34" s="1"/>
      <c r="F34" s="1" t="s">
        <v>84</v>
      </c>
      <c r="H34" s="60"/>
    </row>
    <row r="35" spans="1:8" x14ac:dyDescent="0.2">
      <c r="A35" s="1" t="s">
        <v>39</v>
      </c>
      <c r="B35" s="1"/>
      <c r="C35" s="101"/>
      <c r="D35" s="1"/>
      <c r="F35" s="1" t="s">
        <v>84</v>
      </c>
    </row>
    <row r="36" spans="1:8" x14ac:dyDescent="0.2">
      <c r="A36" s="1" t="s">
        <v>21</v>
      </c>
      <c r="B36" s="1"/>
      <c r="C36" s="101"/>
      <c r="D36" s="1"/>
      <c r="F36" s="1" t="s">
        <v>88</v>
      </c>
    </row>
    <row r="37" spans="1:8" x14ac:dyDescent="0.2">
      <c r="A37" s="1" t="s">
        <v>96</v>
      </c>
      <c r="B37" s="1"/>
      <c r="C37" s="101"/>
      <c r="D37" s="1"/>
      <c r="F37" s="1" t="s">
        <v>103</v>
      </c>
    </row>
    <row r="38" spans="1:8" x14ac:dyDescent="0.2">
      <c r="A38" s="1" t="s">
        <v>97</v>
      </c>
      <c r="B38" s="1"/>
      <c r="C38" s="101"/>
      <c r="D38" s="1"/>
      <c r="F38" s="1" t="s">
        <v>104</v>
      </c>
    </row>
    <row r="39" spans="1:8" x14ac:dyDescent="0.2">
      <c r="A39" s="1" t="s">
        <v>69</v>
      </c>
      <c r="B39" s="1"/>
      <c r="C39" s="101"/>
      <c r="D39" s="1"/>
      <c r="F39" s="1" t="s">
        <v>105</v>
      </c>
    </row>
    <row r="40" spans="1:8" x14ac:dyDescent="0.2">
      <c r="A40" s="1" t="s">
        <v>57</v>
      </c>
      <c r="B40" s="1"/>
      <c r="C40" s="101"/>
      <c r="D40" s="1"/>
      <c r="F40" s="1" t="s">
        <v>84</v>
      </c>
    </row>
    <row r="41" spans="1:8" x14ac:dyDescent="0.2">
      <c r="A41" s="1" t="s">
        <v>55</v>
      </c>
      <c r="B41" s="1"/>
      <c r="C41" s="101"/>
      <c r="D41" s="1"/>
      <c r="F41" s="1" t="s">
        <v>84</v>
      </c>
    </row>
    <row r="42" spans="1:8" x14ac:dyDescent="0.2">
      <c r="A42" s="1"/>
      <c r="B42" s="1"/>
      <c r="C42" s="1"/>
      <c r="D42" s="1"/>
      <c r="F42" s="1"/>
    </row>
    <row r="43" spans="1:8" ht="14.25" x14ac:dyDescent="0.2">
      <c r="A43" s="39" t="s">
        <v>62</v>
      </c>
      <c r="B43" s="37"/>
      <c r="C43" s="40" t="s">
        <v>2</v>
      </c>
      <c r="D43" s="40"/>
      <c r="F43" s="1" t="s">
        <v>73</v>
      </c>
    </row>
    <row r="44" spans="1:8" x14ac:dyDescent="0.2">
      <c r="A44" s="1"/>
      <c r="B44" s="1"/>
      <c r="C44" s="1"/>
      <c r="D44" s="1"/>
      <c r="F44" s="1"/>
    </row>
    <row r="45" spans="1:8" x14ac:dyDescent="0.2">
      <c r="A45" s="1" t="s">
        <v>64</v>
      </c>
      <c r="B45" s="1"/>
      <c r="C45" s="103"/>
      <c r="D45" s="1"/>
      <c r="F45" s="1" t="s">
        <v>84</v>
      </c>
    </row>
    <row r="46" spans="1:8" x14ac:dyDescent="0.2">
      <c r="A46" s="1" t="s">
        <v>65</v>
      </c>
      <c r="B46" s="1"/>
      <c r="C46" s="103"/>
      <c r="D46" s="1"/>
      <c r="F46" s="1" t="s">
        <v>108</v>
      </c>
    </row>
    <row r="47" spans="1:8" x14ac:dyDescent="0.2">
      <c r="A47" s="1" t="s">
        <v>66</v>
      </c>
      <c r="B47" s="1"/>
      <c r="C47" s="101"/>
      <c r="D47" s="1"/>
      <c r="F47" s="1" t="s">
        <v>84</v>
      </c>
    </row>
    <row r="48" spans="1:8" x14ac:dyDescent="0.2">
      <c r="A48" s="1" t="s">
        <v>36</v>
      </c>
      <c r="B48" s="1"/>
      <c r="C48" s="101"/>
      <c r="D48" s="1"/>
      <c r="F48" s="1" t="s">
        <v>84</v>
      </c>
    </row>
    <row r="49" spans="1:6" x14ac:dyDescent="0.2">
      <c r="A49" s="1" t="s">
        <v>23</v>
      </c>
      <c r="B49" s="43">
        <f>B$30</f>
        <v>0.18</v>
      </c>
      <c r="C49" s="41">
        <f>SUM(C45:C48)*$B$30</f>
        <v>0</v>
      </c>
      <c r="D49" s="1"/>
      <c r="F49" s="1" t="s">
        <v>109</v>
      </c>
    </row>
    <row r="50" spans="1:6" x14ac:dyDescent="0.2">
      <c r="A50" s="1" t="s">
        <v>37</v>
      </c>
      <c r="B50" s="1"/>
      <c r="C50" s="101"/>
      <c r="D50" s="1"/>
      <c r="F50" s="1" t="s">
        <v>84</v>
      </c>
    </row>
    <row r="51" spans="1:6" x14ac:dyDescent="0.2">
      <c r="A51" s="1"/>
      <c r="B51" s="1"/>
      <c r="C51" s="1" t="s">
        <v>0</v>
      </c>
      <c r="D51" s="1"/>
      <c r="F51" s="1"/>
    </row>
    <row r="52" spans="1:6" x14ac:dyDescent="0.2">
      <c r="A52" s="1" t="s">
        <v>89</v>
      </c>
      <c r="B52" s="1"/>
      <c r="C52" s="103"/>
      <c r="D52" s="1"/>
      <c r="F52" s="1" t="s">
        <v>84</v>
      </c>
    </row>
    <row r="53" spans="1:6" x14ac:dyDescent="0.2">
      <c r="A53" s="1" t="s">
        <v>23</v>
      </c>
      <c r="B53" s="43">
        <f>B$30</f>
        <v>0.18</v>
      </c>
      <c r="C53" s="61"/>
      <c r="D53" s="1"/>
      <c r="F53" s="1" t="s">
        <v>109</v>
      </c>
    </row>
    <row r="54" spans="1:6" x14ac:dyDescent="0.2">
      <c r="A54" s="1" t="s">
        <v>76</v>
      </c>
      <c r="B54" s="1"/>
      <c r="C54" s="101"/>
      <c r="D54" s="1"/>
      <c r="F54" s="1" t="s">
        <v>84</v>
      </c>
    </row>
    <row r="55" spans="1:6" x14ac:dyDescent="0.2">
      <c r="A55" s="1" t="s">
        <v>27</v>
      </c>
      <c r="B55" s="1"/>
      <c r="C55" s="101"/>
      <c r="D55" s="1"/>
      <c r="F55" s="1" t="s">
        <v>84</v>
      </c>
    </row>
    <row r="56" spans="1:6" x14ac:dyDescent="0.2">
      <c r="A56" s="1" t="s">
        <v>24</v>
      </c>
      <c r="B56" s="1"/>
      <c r="C56" s="101"/>
      <c r="D56" s="1"/>
      <c r="F56" s="1" t="s">
        <v>106</v>
      </c>
    </row>
    <row r="57" spans="1:6" x14ac:dyDescent="0.2">
      <c r="A57" s="1" t="s">
        <v>25</v>
      </c>
      <c r="B57" s="1"/>
      <c r="C57" s="101"/>
      <c r="D57" s="1"/>
      <c r="F57" s="1" t="s">
        <v>84</v>
      </c>
    </row>
    <row r="58" spans="1:6" x14ac:dyDescent="0.2">
      <c r="A58" s="1" t="s">
        <v>26</v>
      </c>
      <c r="B58" s="1"/>
      <c r="C58" s="101"/>
      <c r="D58" s="1"/>
      <c r="F58" s="1" t="s">
        <v>84</v>
      </c>
    </row>
    <row r="59" spans="1:6" x14ac:dyDescent="0.2">
      <c r="A59" s="1" t="s">
        <v>42</v>
      </c>
      <c r="B59" s="1"/>
      <c r="C59" s="101"/>
      <c r="D59" s="1"/>
      <c r="F59" s="1" t="s">
        <v>84</v>
      </c>
    </row>
    <row r="60" spans="1:6" x14ac:dyDescent="0.2">
      <c r="A60" s="1" t="s">
        <v>29</v>
      </c>
      <c r="B60" s="1"/>
      <c r="C60" s="101"/>
      <c r="D60" s="1"/>
      <c r="F60" s="1" t="s">
        <v>84</v>
      </c>
    </row>
    <row r="61" spans="1:6" x14ac:dyDescent="0.2">
      <c r="A61" s="1"/>
      <c r="B61" s="1"/>
      <c r="C61" s="1"/>
      <c r="D61" s="1"/>
      <c r="F61" s="1"/>
    </row>
    <row r="62" spans="1:6" x14ac:dyDescent="0.2">
      <c r="A62" s="1" t="s">
        <v>59</v>
      </c>
      <c r="B62" s="1"/>
      <c r="C62" s="101"/>
      <c r="D62" s="1"/>
      <c r="F62" s="1" t="s">
        <v>84</v>
      </c>
    </row>
    <row r="63" spans="1:6" x14ac:dyDescent="0.2">
      <c r="A63" s="1" t="s">
        <v>30</v>
      </c>
      <c r="B63" s="1"/>
      <c r="C63" s="101"/>
      <c r="D63" s="1"/>
      <c r="F63" s="1" t="s">
        <v>84</v>
      </c>
    </row>
    <row r="64" spans="1:6" x14ac:dyDescent="0.2">
      <c r="A64" s="1" t="s">
        <v>32</v>
      </c>
      <c r="B64" s="1"/>
      <c r="C64" s="101"/>
      <c r="D64" s="1"/>
      <c r="F64" s="1" t="s">
        <v>84</v>
      </c>
    </row>
    <row r="65" spans="1:9" x14ac:dyDescent="0.2">
      <c r="A65" s="1" t="s">
        <v>31</v>
      </c>
      <c r="B65" s="1"/>
      <c r="C65" s="101"/>
      <c r="D65" s="1"/>
      <c r="F65" s="1" t="s">
        <v>84</v>
      </c>
    </row>
    <row r="66" spans="1:9" x14ac:dyDescent="0.2">
      <c r="A66" s="1" t="s">
        <v>60</v>
      </c>
      <c r="B66" s="1"/>
      <c r="C66" s="101"/>
      <c r="D66" s="1"/>
      <c r="F66" s="1" t="s">
        <v>107</v>
      </c>
    </row>
    <row r="67" spans="1:9" x14ac:dyDescent="0.2">
      <c r="A67" s="1" t="s">
        <v>58</v>
      </c>
      <c r="B67" s="1"/>
      <c r="C67" s="101"/>
      <c r="D67" s="1"/>
      <c r="F67" s="1" t="s">
        <v>84</v>
      </c>
      <c r="I67" s="60"/>
    </row>
    <row r="68" spans="1:9" x14ac:dyDescent="0.2">
      <c r="A68" s="1" t="s">
        <v>33</v>
      </c>
      <c r="B68" s="1"/>
      <c r="C68" s="101"/>
      <c r="D68" s="1"/>
      <c r="F68" s="1" t="s">
        <v>84</v>
      </c>
    </row>
    <row r="69" spans="1:9" x14ac:dyDescent="0.2">
      <c r="A69" s="1" t="s">
        <v>40</v>
      </c>
      <c r="B69" s="1"/>
      <c r="C69" s="101"/>
      <c r="D69" s="1"/>
      <c r="F69" s="1" t="s">
        <v>84</v>
      </c>
    </row>
    <row r="70" spans="1:9" x14ac:dyDescent="0.2">
      <c r="A70" s="1" t="s">
        <v>35</v>
      </c>
      <c r="B70" s="1"/>
      <c r="C70" s="101"/>
      <c r="D70" s="1"/>
      <c r="F70" s="1" t="s">
        <v>84</v>
      </c>
    </row>
    <row r="71" spans="1:9" x14ac:dyDescent="0.2">
      <c r="A71" s="1"/>
      <c r="B71" s="1"/>
      <c r="C71" s="1"/>
      <c r="D71" s="1"/>
      <c r="F71" s="1"/>
    </row>
    <row r="72" spans="1:9" x14ac:dyDescent="0.2">
      <c r="A72" s="3" t="s">
        <v>63</v>
      </c>
      <c r="B72" s="1"/>
      <c r="C72" s="34">
        <f>SUM(C27:C70)</f>
        <v>0</v>
      </c>
      <c r="D72" s="1"/>
      <c r="F72" s="1"/>
    </row>
    <row r="73" spans="1:9" x14ac:dyDescent="0.2">
      <c r="A73" s="1"/>
      <c r="B73" s="1"/>
      <c r="C73" s="34"/>
      <c r="D73" s="1"/>
      <c r="F73" s="1"/>
    </row>
    <row r="74" spans="1:9" x14ac:dyDescent="0.2">
      <c r="A74" s="3" t="s">
        <v>43</v>
      </c>
      <c r="B74" s="1"/>
      <c r="C74" s="33">
        <f>C25-C72</f>
        <v>0</v>
      </c>
      <c r="F74" s="1"/>
    </row>
  </sheetData>
  <sheetProtection algorithmName="SHA-512" hashValue="SPiV/nqjOhm6n2bd6k9Z/yhPg0LUa4EKNRhV1XVwy8OqcDZ2QjnEe18BeUoEuGdSdnBjXO6BC4zqCr8C0idTrg==" saltValue="I2kzcNJf5l+yNvz5nr0NWA==" spinCount="100000" sheet="1" objects="1" scenarios="1" selectLockedCells="1"/>
  <pageMargins left="0.7" right="0.7" top="0.5" bottom="0.5" header="0.3" footer="0.3"/>
  <pageSetup orientation="landscape" horizontalDpi="0" verticalDpi="0" r:id="rId1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</vt:lpstr>
      <vt:lpstr>Budget Template</vt:lpstr>
      <vt:lpstr>Budget Practice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Bistronaut</cp:lastModifiedBy>
  <cp:lastPrinted>2017-11-07T18:16:33Z</cp:lastPrinted>
  <dcterms:created xsi:type="dcterms:W3CDTF">2001-03-08T00:31:52Z</dcterms:created>
  <dcterms:modified xsi:type="dcterms:W3CDTF">2017-11-08T01:04:16Z</dcterms:modified>
</cp:coreProperties>
</file>